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36" windowWidth="11328" windowHeight="6456" tabRatio="599" activeTab="6"/>
  </bookViews>
  <sheets>
    <sheet name="Results" sheetId="1" r:id="rId1"/>
    <sheet name="Overall Ranking" sheetId="2" r:id="rId2"/>
    <sheet name="A class" sheetId="3" r:id="rId3"/>
    <sheet name="B class" sheetId="4" r:id="rId4"/>
    <sheet name="C class" sheetId="5" r:id="rId5"/>
    <sheet name="D class" sheetId="6" r:id="rId6"/>
    <sheet name="Benchrest" sheetId="7" r:id="rId7"/>
  </sheets>
  <definedNames>
    <definedName name="_xlnm.Print_Area" localSheetId="2">'A class'!$A$1:$R$14</definedName>
    <definedName name="_xlnm.Print_Area" localSheetId="3">'B class'!$A$1:$Q$11</definedName>
    <definedName name="_xlnm.Print_Area" localSheetId="6">'Benchrest'!$A$1:$Q$6</definedName>
    <definedName name="_xlnm.Print_Area" localSheetId="5">'D class'!$A$1:$Q$10</definedName>
    <definedName name="_xlnm.Print_Area" localSheetId="0">'Results'!$A$1:$Z$34</definedName>
  </definedNames>
  <calcPr fullCalcOnLoad="1"/>
</workbook>
</file>

<file path=xl/sharedStrings.xml><?xml version="1.0" encoding="utf-8"?>
<sst xmlns="http://schemas.openxmlformats.org/spreadsheetml/2006/main" count="455" uniqueCount="103">
  <si>
    <t>No.</t>
  </si>
  <si>
    <t xml:space="preserve">Name </t>
  </si>
  <si>
    <t>Club</t>
  </si>
  <si>
    <t>Comp 4</t>
  </si>
  <si>
    <t>Dewar 50m</t>
  </si>
  <si>
    <t>Dewar 100</t>
  </si>
  <si>
    <t>Agg.</t>
  </si>
  <si>
    <t>50 m</t>
  </si>
  <si>
    <t>A    CLASS</t>
  </si>
  <si>
    <t>B   CLASS</t>
  </si>
  <si>
    <t>D   CLASS</t>
  </si>
  <si>
    <t>Place</t>
  </si>
  <si>
    <t>Dewar course</t>
  </si>
  <si>
    <t>Aggregate</t>
  </si>
  <si>
    <t>Berkshire Long Range Champion</t>
  </si>
  <si>
    <t>100yds</t>
  </si>
  <si>
    <t>40 shots @ 100yds</t>
  </si>
  <si>
    <t>Agg</t>
  </si>
  <si>
    <t>Dewar</t>
  </si>
  <si>
    <t>Agg,</t>
  </si>
  <si>
    <t>A &amp; B  Class Pairs</t>
  </si>
  <si>
    <t>C    CLASS</t>
  </si>
  <si>
    <t>A &amp; B Class Club Teams</t>
  </si>
  <si>
    <t xml:space="preserve">Winner of the County Silver Medal </t>
  </si>
  <si>
    <t>C &amp; D  Class Pairs</t>
  </si>
  <si>
    <t>C &amp; D Class Club Teams</t>
  </si>
  <si>
    <t>Comp. 5</t>
  </si>
  <si>
    <t>Comp. 7</t>
  </si>
  <si>
    <t>Comp. 1</t>
  </si>
  <si>
    <t>Comp. 2</t>
  </si>
  <si>
    <t>Comp. 3</t>
  </si>
  <si>
    <t>Comp. 4</t>
  </si>
  <si>
    <t xml:space="preserve">       Comp. 1</t>
  </si>
  <si>
    <t xml:space="preserve">         Comp. 2</t>
  </si>
  <si>
    <t xml:space="preserve">                   Comp. 3</t>
  </si>
  <si>
    <t xml:space="preserve">        Comp. 1</t>
  </si>
  <si>
    <t xml:space="preserve">                 Comp. 3</t>
  </si>
  <si>
    <t>Comp.4</t>
  </si>
  <si>
    <t xml:space="preserve">       Comp.1</t>
  </si>
  <si>
    <t xml:space="preserve">         Comp.2</t>
  </si>
  <si>
    <t xml:space="preserve">                   Comp.3</t>
  </si>
  <si>
    <t>Club Pairs ( C &amp; D )</t>
  </si>
  <si>
    <t>2</t>
  </si>
  <si>
    <t>1</t>
  </si>
  <si>
    <t>Ladies Champion</t>
  </si>
  <si>
    <t xml:space="preserve"> C &amp; D Teams</t>
  </si>
  <si>
    <t>C   CLASS</t>
  </si>
  <si>
    <t>Club Pairs ( A &amp; B Class)</t>
  </si>
  <si>
    <t>Club Teams (A &amp; B Class)</t>
  </si>
  <si>
    <t>B Class 9 entries</t>
  </si>
  <si>
    <t xml:space="preserve">            Comp. 3</t>
  </si>
  <si>
    <t>A</t>
  </si>
  <si>
    <t>B</t>
  </si>
  <si>
    <t>C</t>
  </si>
  <si>
    <t>D</t>
  </si>
  <si>
    <t>Ladies prize</t>
  </si>
  <si>
    <t>Comp. 8</t>
  </si>
  <si>
    <t>C. Class 6 entries</t>
  </si>
  <si>
    <t>D. Class 5 entries</t>
  </si>
  <si>
    <t>Class winner</t>
  </si>
  <si>
    <t>K Packer</t>
  </si>
  <si>
    <t>R Beveridge</t>
  </si>
  <si>
    <t>50 yds</t>
  </si>
  <si>
    <t>Bench rest</t>
  </si>
  <si>
    <t>Bench Rest</t>
  </si>
  <si>
    <t>Dewar 50 y</t>
  </si>
  <si>
    <t>Dewar 100 y</t>
  </si>
  <si>
    <t>40 shots @ 50yds</t>
  </si>
  <si>
    <t>Wantage TSC</t>
  </si>
  <si>
    <t>K Ridgway</t>
  </si>
  <si>
    <t>IBIS Bearwood</t>
  </si>
  <si>
    <t>H C Evans</t>
  </si>
  <si>
    <t>S Young</t>
  </si>
  <si>
    <t>A Grimshaw</t>
  </si>
  <si>
    <t>C Smith</t>
  </si>
  <si>
    <t>A Ryan</t>
  </si>
  <si>
    <t>P Guilloud</t>
  </si>
  <si>
    <t>Worplesdon TSC</t>
  </si>
  <si>
    <t>D Nixon</t>
  </si>
  <si>
    <t>Pinewood</t>
  </si>
  <si>
    <t>E Guilloud</t>
  </si>
  <si>
    <t>A Guilloud</t>
  </si>
  <si>
    <t>G Moffatt</t>
  </si>
  <si>
    <t>Windsor</t>
  </si>
  <si>
    <t>H Rumbelow</t>
  </si>
  <si>
    <t>S Fowler</t>
  </si>
  <si>
    <t>Henley Trinity Hall</t>
  </si>
  <si>
    <t>J Wetten</t>
  </si>
  <si>
    <t>I King</t>
  </si>
  <si>
    <t>H Taylor</t>
  </si>
  <si>
    <t>R Gibbins</t>
  </si>
  <si>
    <t>N Tremlett</t>
  </si>
  <si>
    <t>A Alford</t>
  </si>
  <si>
    <t>P Strong</t>
  </si>
  <si>
    <t>B Cave</t>
  </si>
  <si>
    <t>BERKSHIRE COUNTY Long Range Championship 2017</t>
  </si>
  <si>
    <t>I Coull</t>
  </si>
  <si>
    <t>P Temple</t>
  </si>
  <si>
    <t>M Temple</t>
  </si>
  <si>
    <t>S Bold</t>
  </si>
  <si>
    <t>2=</t>
  </si>
  <si>
    <t>6=</t>
  </si>
  <si>
    <t>9=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</si>
</sst>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color indexed="9"/>
      <name val="Arial"/>
      <family val="2"/>
    </font>
    <font>
      <u val="single"/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 Narrow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5" fillId="0" borderId="0" xfId="0" applyFont="1" applyAlignment="1">
      <alignment/>
    </xf>
    <xf numFmtId="0" fontId="4" fillId="17" borderId="0" xfId="0" applyFont="1" applyFill="1" applyAlignment="1">
      <alignment horizontal="center"/>
    </xf>
    <xf numFmtId="0" fontId="4" fillId="24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5" fillId="17" borderId="0" xfId="0" applyFont="1" applyFill="1" applyAlignment="1">
      <alignment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5" borderId="0" xfId="0" applyFont="1" applyFill="1" applyAlignment="1">
      <alignment/>
    </xf>
    <xf numFmtId="0" fontId="4" fillId="26" borderId="0" xfId="0" applyFont="1" applyFill="1" applyAlignment="1">
      <alignment horizontal="center"/>
    </xf>
    <xf numFmtId="0" fontId="5" fillId="26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Border="1" applyAlignment="1" quotePrefix="1">
      <alignment horizontal="righ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27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4" fillId="24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17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25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11" xfId="0" applyFont="1" applyBorder="1" applyAlignment="1">
      <alignment horizontal="left"/>
    </xf>
    <xf numFmtId="0" fontId="3" fillId="24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3" fillId="26" borderId="13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17" borderId="13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7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9" xfId="0" applyFill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1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5" fillId="24" borderId="0" xfId="0" applyFont="1" applyFill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4" fillId="0" borderId="14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28" borderId="24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zoomScalePageLayoutView="0" workbookViewId="0" topLeftCell="A1">
      <selection activeCell="Z3" sqref="Z3:Z4"/>
    </sheetView>
  </sheetViews>
  <sheetFormatPr defaultColWidth="9.140625" defaultRowHeight="12.75"/>
  <cols>
    <col min="1" max="1" width="9.140625" style="47" customWidth="1"/>
    <col min="2" max="2" width="10.8515625" style="0" customWidth="1"/>
    <col min="3" max="3" width="16.57421875" style="0" customWidth="1"/>
    <col min="4" max="4" width="3.8515625" style="1" customWidth="1"/>
    <col min="5" max="5" width="5.140625" style="74" customWidth="1"/>
    <col min="6" max="6" width="16.00390625" style="0" customWidth="1"/>
    <col min="7" max="7" width="16.7109375" style="0" customWidth="1"/>
    <col min="8" max="8" width="5.7109375" style="1" customWidth="1"/>
    <col min="9" max="9" width="7.28125" style="74" customWidth="1"/>
    <col min="10" max="10" width="20.140625" style="0" customWidth="1"/>
    <col min="11" max="11" width="15.140625" style="0" bestFit="1" customWidth="1"/>
    <col min="12" max="12" width="6.8515625" style="57" customWidth="1"/>
    <col min="13" max="13" width="5.00390625" style="47" customWidth="1"/>
    <col min="14" max="14" width="18.57421875" style="0" customWidth="1"/>
    <col min="15" max="15" width="16.28125" style="0" bestFit="1" customWidth="1"/>
    <col min="16" max="16" width="4.8515625" style="0" bestFit="1" customWidth="1"/>
    <col min="17" max="17" width="3.8515625" style="0" customWidth="1"/>
    <col min="18" max="18" width="3.7109375" style="47" customWidth="1"/>
    <col min="19" max="19" width="15.00390625" style="15" customWidth="1"/>
    <col min="20" max="20" width="16.28125" style="15" bestFit="1" customWidth="1"/>
    <col min="21" max="21" width="4.8515625" style="0" bestFit="1" customWidth="1"/>
    <col min="22" max="22" width="3.7109375" style="0" customWidth="1"/>
    <col min="23" max="23" width="3.7109375" style="47" customWidth="1"/>
    <col min="24" max="24" width="15.7109375" style="130" customWidth="1"/>
    <col min="25" max="25" width="16.7109375" style="130" customWidth="1"/>
    <col min="26" max="26" width="5.7109375" style="130" customWidth="1"/>
  </cols>
  <sheetData>
    <row r="1" spans="1:24" ht="12.75">
      <c r="A1" s="70"/>
      <c r="B1" s="16" t="s">
        <v>8</v>
      </c>
      <c r="C1" s="61"/>
      <c r="D1" s="165"/>
      <c r="E1" s="70"/>
      <c r="F1" s="17" t="s">
        <v>9</v>
      </c>
      <c r="G1" s="62"/>
      <c r="H1" s="167"/>
      <c r="J1" s="70" t="s">
        <v>20</v>
      </c>
      <c r="K1" s="15"/>
      <c r="M1" s="70"/>
      <c r="N1" s="18" t="s">
        <v>21</v>
      </c>
      <c r="O1" s="65"/>
      <c r="P1" s="65"/>
      <c r="Q1" s="8"/>
      <c r="R1" s="69"/>
      <c r="S1" s="66" t="s">
        <v>10</v>
      </c>
      <c r="T1" s="67"/>
      <c r="U1" s="67"/>
      <c r="X1" s="168" t="s">
        <v>24</v>
      </c>
    </row>
    <row r="2" spans="1:26" ht="12.75">
      <c r="A2" s="70"/>
      <c r="B2" s="24" t="s">
        <v>28</v>
      </c>
      <c r="C2" s="25" t="s">
        <v>67</v>
      </c>
      <c r="D2" s="28"/>
      <c r="E2" s="70"/>
      <c r="F2" s="24" t="s">
        <v>28</v>
      </c>
      <c r="G2" s="25" t="s">
        <v>67</v>
      </c>
      <c r="H2" s="28"/>
      <c r="I2" s="70"/>
      <c r="J2" s="128" t="s">
        <v>27</v>
      </c>
      <c r="K2" s="107" t="s">
        <v>12</v>
      </c>
      <c r="L2" s="28"/>
      <c r="M2" s="70"/>
      <c r="N2" s="24" t="s">
        <v>28</v>
      </c>
      <c r="O2" s="25" t="s">
        <v>67</v>
      </c>
      <c r="P2" s="26"/>
      <c r="Q2" s="15"/>
      <c r="R2" s="70"/>
      <c r="S2" s="24" t="s">
        <v>28</v>
      </c>
      <c r="T2" s="25" t="s">
        <v>67</v>
      </c>
      <c r="U2" s="26"/>
      <c r="V2" s="15"/>
      <c r="X2" s="171" t="s">
        <v>27</v>
      </c>
      <c r="Y2" s="107" t="s">
        <v>12</v>
      </c>
      <c r="Z2" s="163"/>
    </row>
    <row r="3" spans="1:26" ht="12.75">
      <c r="A3" s="177">
        <v>1</v>
      </c>
      <c r="B3" s="5" t="s">
        <v>91</v>
      </c>
      <c r="C3" s="5" t="s">
        <v>83</v>
      </c>
      <c r="D3" s="184">
        <v>393</v>
      </c>
      <c r="E3" s="177">
        <v>1</v>
      </c>
      <c r="F3" s="19" t="s">
        <v>84</v>
      </c>
      <c r="G3" s="19" t="s">
        <v>83</v>
      </c>
      <c r="H3" s="20">
        <v>383</v>
      </c>
      <c r="I3" s="70">
        <v>1</v>
      </c>
      <c r="J3" s="19" t="s">
        <v>82</v>
      </c>
      <c r="K3" s="19" t="s">
        <v>83</v>
      </c>
      <c r="L3" s="21">
        <v>385</v>
      </c>
      <c r="M3" s="71">
        <v>1</v>
      </c>
      <c r="N3" s="22" t="s">
        <v>78</v>
      </c>
      <c r="O3" s="22" t="s">
        <v>79</v>
      </c>
      <c r="P3" s="20">
        <v>377</v>
      </c>
      <c r="Q3" s="15"/>
      <c r="R3" s="71">
        <v>1</v>
      </c>
      <c r="S3" s="19" t="s">
        <v>90</v>
      </c>
      <c r="T3" s="19" t="s">
        <v>86</v>
      </c>
      <c r="U3" s="20">
        <v>354</v>
      </c>
      <c r="W3" s="47">
        <v>1</v>
      </c>
      <c r="X3" s="160" t="s">
        <v>60</v>
      </c>
      <c r="Y3" s="160" t="s">
        <v>68</v>
      </c>
      <c r="Z3" s="127">
        <v>296</v>
      </c>
    </row>
    <row r="4" spans="1:26" ht="12.75">
      <c r="A4" s="177" t="s">
        <v>100</v>
      </c>
      <c r="B4" s="183" t="s">
        <v>69</v>
      </c>
      <c r="C4" s="183" t="s">
        <v>70</v>
      </c>
      <c r="D4" s="20">
        <v>391</v>
      </c>
      <c r="E4" s="177">
        <v>2</v>
      </c>
      <c r="F4" s="22" t="s">
        <v>94</v>
      </c>
      <c r="G4" s="19" t="s">
        <v>79</v>
      </c>
      <c r="H4" s="20">
        <v>381</v>
      </c>
      <c r="I4" s="70"/>
      <c r="J4" s="22" t="s">
        <v>84</v>
      </c>
      <c r="K4" s="19" t="s">
        <v>83</v>
      </c>
      <c r="L4" s="56">
        <v>376</v>
      </c>
      <c r="M4" s="71">
        <v>2</v>
      </c>
      <c r="N4" s="22" t="s">
        <v>73</v>
      </c>
      <c r="O4" s="22" t="s">
        <v>70</v>
      </c>
      <c r="P4" s="20">
        <v>354</v>
      </c>
      <c r="Q4" s="15"/>
      <c r="R4" s="71">
        <v>2</v>
      </c>
      <c r="S4" s="19" t="s">
        <v>61</v>
      </c>
      <c r="T4" s="19" t="s">
        <v>68</v>
      </c>
      <c r="U4" s="20">
        <v>339</v>
      </c>
      <c r="X4" s="160" t="s">
        <v>61</v>
      </c>
      <c r="Y4" s="160" t="s">
        <v>68</v>
      </c>
      <c r="Z4" s="163">
        <v>343</v>
      </c>
    </row>
    <row r="5" spans="1:26" ht="12.75">
      <c r="A5" s="177" t="s">
        <v>100</v>
      </c>
      <c r="B5" s="159" t="s">
        <v>82</v>
      </c>
      <c r="C5" s="159" t="s">
        <v>83</v>
      </c>
      <c r="D5" s="20">
        <v>391</v>
      </c>
      <c r="E5" s="72">
        <v>3</v>
      </c>
      <c r="F5" s="22" t="s">
        <v>81</v>
      </c>
      <c r="G5" s="19" t="s">
        <v>77</v>
      </c>
      <c r="H5" s="20">
        <v>377</v>
      </c>
      <c r="I5" s="70"/>
      <c r="J5" s="15"/>
      <c r="K5" s="15"/>
      <c r="L5" s="57">
        <f>SUM(L3:L4)</f>
        <v>761</v>
      </c>
      <c r="M5" s="71"/>
      <c r="N5" s="22"/>
      <c r="O5" s="22"/>
      <c r="P5" s="126"/>
      <c r="Q5" s="15"/>
      <c r="R5" s="72">
        <v>3</v>
      </c>
      <c r="S5" s="15" t="s">
        <v>96</v>
      </c>
      <c r="T5" s="15" t="s">
        <v>77</v>
      </c>
      <c r="U5" s="175">
        <v>333</v>
      </c>
      <c r="X5" s="159"/>
      <c r="Y5" s="159"/>
      <c r="Z5" s="127">
        <f>SUM(Z3:Z4)</f>
        <v>639</v>
      </c>
    </row>
    <row r="6" spans="1:26" ht="12.75">
      <c r="A6" s="72"/>
      <c r="B6" s="160"/>
      <c r="C6" s="159"/>
      <c r="D6" s="127"/>
      <c r="E6" s="72"/>
      <c r="F6" s="19"/>
      <c r="G6" s="19"/>
      <c r="H6" s="20"/>
      <c r="I6" s="70"/>
      <c r="J6" s="15"/>
      <c r="K6" s="15"/>
      <c r="M6" s="71"/>
      <c r="N6" s="19"/>
      <c r="O6" s="19"/>
      <c r="P6" s="19"/>
      <c r="Q6" s="15"/>
      <c r="R6" s="72"/>
      <c r="S6" s="19"/>
      <c r="T6" s="19"/>
      <c r="U6" s="20"/>
      <c r="X6" s="159"/>
      <c r="Y6" s="159"/>
      <c r="Z6" s="127"/>
    </row>
    <row r="7" spans="1:26" ht="12.75">
      <c r="A7" s="77"/>
      <c r="B7" s="159"/>
      <c r="C7" s="159"/>
      <c r="D7" s="127"/>
      <c r="E7" s="70"/>
      <c r="F7" s="15"/>
      <c r="G7" s="15"/>
      <c r="H7" s="57"/>
      <c r="I7" s="70">
        <v>2</v>
      </c>
      <c r="J7" s="19" t="s">
        <v>80</v>
      </c>
      <c r="K7" s="19" t="s">
        <v>77</v>
      </c>
      <c r="L7" s="20">
        <v>385</v>
      </c>
      <c r="M7" s="70"/>
      <c r="N7" s="15"/>
      <c r="O7" s="15"/>
      <c r="P7" s="15"/>
      <c r="Q7" s="15"/>
      <c r="R7" s="70"/>
      <c r="U7" s="15"/>
      <c r="W7" s="47">
        <v>2</v>
      </c>
      <c r="X7" s="160"/>
      <c r="Y7" s="159"/>
      <c r="Z7" s="127"/>
    </row>
    <row r="8" spans="1:26" ht="12.75">
      <c r="A8" s="70"/>
      <c r="B8" s="161" t="s">
        <v>29</v>
      </c>
      <c r="C8" s="162" t="s">
        <v>16</v>
      </c>
      <c r="D8" s="163"/>
      <c r="E8" s="71"/>
      <c r="F8" s="24" t="s">
        <v>29</v>
      </c>
      <c r="G8" s="26" t="s">
        <v>16</v>
      </c>
      <c r="H8" s="28"/>
      <c r="I8" s="70"/>
      <c r="J8" s="22" t="s">
        <v>81</v>
      </c>
      <c r="K8" s="19" t="s">
        <v>77</v>
      </c>
      <c r="L8" s="28">
        <v>375</v>
      </c>
      <c r="M8" s="70"/>
      <c r="N8" s="24" t="s">
        <v>29</v>
      </c>
      <c r="O8" s="26" t="s">
        <v>16</v>
      </c>
      <c r="P8" s="26"/>
      <c r="Q8" s="15"/>
      <c r="R8" s="71"/>
      <c r="S8" s="24" t="s">
        <v>29</v>
      </c>
      <c r="T8" s="26" t="s">
        <v>16</v>
      </c>
      <c r="U8" s="26"/>
      <c r="X8" s="159"/>
      <c r="Y8" s="159"/>
      <c r="Z8" s="163"/>
    </row>
    <row r="9" spans="1:26" ht="12.75">
      <c r="A9" s="77">
        <v>1</v>
      </c>
      <c r="B9" s="159" t="s">
        <v>76</v>
      </c>
      <c r="C9" s="158" t="s">
        <v>77</v>
      </c>
      <c r="D9" s="164">
        <v>390</v>
      </c>
      <c r="E9" s="71">
        <v>1</v>
      </c>
      <c r="F9" s="22" t="s">
        <v>94</v>
      </c>
      <c r="G9" s="19" t="s">
        <v>79</v>
      </c>
      <c r="H9" s="126">
        <v>381</v>
      </c>
      <c r="I9" s="70"/>
      <c r="J9" s="19"/>
      <c r="K9" s="19"/>
      <c r="L9" s="20">
        <f>SUM(L7:L8)</f>
        <v>760</v>
      </c>
      <c r="M9" s="77" t="s">
        <v>43</v>
      </c>
      <c r="N9" s="22" t="s">
        <v>78</v>
      </c>
      <c r="O9" s="22" t="s">
        <v>79</v>
      </c>
      <c r="P9" s="21">
        <v>372</v>
      </c>
      <c r="Q9" s="57"/>
      <c r="R9" s="71">
        <v>1</v>
      </c>
      <c r="S9" s="19" t="s">
        <v>96</v>
      </c>
      <c r="T9" s="19" t="s">
        <v>77</v>
      </c>
      <c r="U9" s="20">
        <v>347</v>
      </c>
      <c r="X9" s="159"/>
      <c r="Y9" s="159"/>
      <c r="Z9" s="126">
        <f>SUM(Z7:Z8)</f>
        <v>0</v>
      </c>
    </row>
    <row r="10" spans="1:26" ht="12.75">
      <c r="A10" s="199" t="s">
        <v>100</v>
      </c>
      <c r="B10" s="180" t="s">
        <v>69</v>
      </c>
      <c r="C10" s="180" t="s">
        <v>70</v>
      </c>
      <c r="D10" s="127">
        <v>387</v>
      </c>
      <c r="E10" s="71">
        <v>2</v>
      </c>
      <c r="F10" s="22" t="s">
        <v>89</v>
      </c>
      <c r="G10" s="19" t="s">
        <v>86</v>
      </c>
      <c r="H10" s="126">
        <v>378</v>
      </c>
      <c r="I10" s="70"/>
      <c r="J10" s="19"/>
      <c r="K10" s="19"/>
      <c r="L10" s="20"/>
      <c r="M10" s="77" t="s">
        <v>42</v>
      </c>
      <c r="N10" s="22" t="s">
        <v>73</v>
      </c>
      <c r="O10" s="22" t="s">
        <v>70</v>
      </c>
      <c r="P10" s="21">
        <v>369</v>
      </c>
      <c r="Q10" s="57"/>
      <c r="R10" s="71">
        <v>2</v>
      </c>
      <c r="S10" s="15" t="s">
        <v>90</v>
      </c>
      <c r="T10" s="15" t="s">
        <v>86</v>
      </c>
      <c r="U10" s="20">
        <v>341</v>
      </c>
      <c r="X10" s="159"/>
      <c r="Y10" s="159"/>
      <c r="Z10" s="126"/>
    </row>
    <row r="11" spans="1:26" ht="12.75">
      <c r="A11" s="199" t="s">
        <v>100</v>
      </c>
      <c r="B11" s="159" t="s">
        <v>91</v>
      </c>
      <c r="C11" s="159" t="s">
        <v>83</v>
      </c>
      <c r="D11" s="127">
        <v>387</v>
      </c>
      <c r="E11" s="72">
        <v>3</v>
      </c>
      <c r="F11" s="22" t="s">
        <v>84</v>
      </c>
      <c r="G11" s="19" t="s">
        <v>83</v>
      </c>
      <c r="H11" s="126">
        <v>373</v>
      </c>
      <c r="I11" s="70">
        <v>3</v>
      </c>
      <c r="J11" s="22"/>
      <c r="K11" s="19"/>
      <c r="L11" s="20"/>
      <c r="M11" s="77"/>
      <c r="N11" s="22"/>
      <c r="O11" s="22"/>
      <c r="P11" s="126"/>
      <c r="Q11" s="57"/>
      <c r="R11" s="71">
        <v>3</v>
      </c>
      <c r="S11" s="19" t="s">
        <v>60</v>
      </c>
      <c r="T11" s="19" t="s">
        <v>68</v>
      </c>
      <c r="U11" s="20">
        <v>330</v>
      </c>
      <c r="W11" s="92">
        <v>3</v>
      </c>
      <c r="X11" s="159"/>
      <c r="Y11" s="159"/>
      <c r="Z11" s="127"/>
    </row>
    <row r="12" spans="1:26" ht="12.75">
      <c r="A12" s="70"/>
      <c r="B12" s="15"/>
      <c r="C12" s="15"/>
      <c r="D12" s="57"/>
      <c r="E12" s="72"/>
      <c r="F12" s="22"/>
      <c r="G12" s="22"/>
      <c r="H12" s="127"/>
      <c r="I12" s="70"/>
      <c r="J12" s="19"/>
      <c r="K12" s="19"/>
      <c r="L12" s="28"/>
      <c r="M12" s="70"/>
      <c r="N12" s="15"/>
      <c r="O12" s="15"/>
      <c r="P12" s="15"/>
      <c r="Q12" s="57"/>
      <c r="R12" s="70"/>
      <c r="U12" s="15"/>
      <c r="W12" s="92"/>
      <c r="X12" s="159"/>
      <c r="Y12" s="159"/>
      <c r="Z12" s="163"/>
    </row>
    <row r="13" spans="1:26" ht="12.75">
      <c r="A13" s="70"/>
      <c r="B13" s="15"/>
      <c r="C13" s="15"/>
      <c r="D13" s="57"/>
      <c r="E13" s="72"/>
      <c r="F13" s="19"/>
      <c r="G13" s="19"/>
      <c r="H13" s="20"/>
      <c r="I13" s="70"/>
      <c r="J13" s="19"/>
      <c r="K13" s="19"/>
      <c r="L13" s="20">
        <f>SUM(L11:L12)</f>
        <v>0</v>
      </c>
      <c r="M13" s="70"/>
      <c r="N13" s="15"/>
      <c r="O13" s="15"/>
      <c r="P13" s="15"/>
      <c r="Q13" s="15"/>
      <c r="R13" s="70"/>
      <c r="U13" s="15"/>
      <c r="W13" s="92"/>
      <c r="X13" s="159"/>
      <c r="Y13" s="159"/>
      <c r="Z13" s="126">
        <f>SUM(Z11:Z12)</f>
        <v>0</v>
      </c>
    </row>
    <row r="14" spans="1:26" ht="12.75">
      <c r="A14" s="70"/>
      <c r="B14" s="15"/>
      <c r="C14" s="15"/>
      <c r="D14" s="57"/>
      <c r="E14" s="70"/>
      <c r="F14" s="116"/>
      <c r="G14" s="116"/>
      <c r="H14" s="57"/>
      <c r="I14" s="70"/>
      <c r="J14" s="15"/>
      <c r="K14" s="15"/>
      <c r="M14" s="70"/>
      <c r="N14" s="15"/>
      <c r="O14" s="15"/>
      <c r="P14" s="15"/>
      <c r="Q14" s="15"/>
      <c r="R14" s="70"/>
      <c r="U14" s="15"/>
      <c r="Z14" s="126"/>
    </row>
    <row r="15" spans="1:26" ht="12.75">
      <c r="A15" s="70"/>
      <c r="B15" s="24" t="s">
        <v>30</v>
      </c>
      <c r="C15" s="26" t="s">
        <v>12</v>
      </c>
      <c r="D15" s="28"/>
      <c r="E15" s="70"/>
      <c r="F15" s="24" t="s">
        <v>30</v>
      </c>
      <c r="G15" s="117" t="s">
        <v>12</v>
      </c>
      <c r="H15" s="28"/>
      <c r="J15" s="128" t="s">
        <v>26</v>
      </c>
      <c r="M15" s="70"/>
      <c r="N15" s="24" t="s">
        <v>30</v>
      </c>
      <c r="O15" s="26" t="s">
        <v>12</v>
      </c>
      <c r="P15" s="26"/>
      <c r="Q15" s="15"/>
      <c r="R15" s="70"/>
      <c r="S15" s="24" t="s">
        <v>30</v>
      </c>
      <c r="T15" s="26" t="s">
        <v>12</v>
      </c>
      <c r="U15" s="26"/>
      <c r="W15" s="74"/>
      <c r="X15" s="128" t="s">
        <v>56</v>
      </c>
      <c r="Y15"/>
      <c r="Z15" s="57"/>
    </row>
    <row r="16" spans="1:26" ht="12.75">
      <c r="A16" s="71">
        <v>1</v>
      </c>
      <c r="B16" s="159" t="s">
        <v>76</v>
      </c>
      <c r="C16" s="159" t="s">
        <v>77</v>
      </c>
      <c r="D16" s="21">
        <v>393</v>
      </c>
      <c r="E16" s="71">
        <v>1</v>
      </c>
      <c r="F16" s="22" t="s">
        <v>94</v>
      </c>
      <c r="G16" s="19" t="s">
        <v>79</v>
      </c>
      <c r="H16" s="21">
        <v>381</v>
      </c>
      <c r="J16" s="128" t="s">
        <v>22</v>
      </c>
      <c r="K16" s="26"/>
      <c r="L16" s="28"/>
      <c r="M16" s="71">
        <v>1</v>
      </c>
      <c r="N16" s="22" t="s">
        <v>78</v>
      </c>
      <c r="O16" s="22" t="s">
        <v>79</v>
      </c>
      <c r="P16" s="21">
        <v>376</v>
      </c>
      <c r="Q16" s="57"/>
      <c r="R16" s="71">
        <v>1</v>
      </c>
      <c r="S16" s="19" t="s">
        <v>96</v>
      </c>
      <c r="T16" s="19" t="s">
        <v>77</v>
      </c>
      <c r="U16" s="20">
        <v>354</v>
      </c>
      <c r="W16" s="74"/>
      <c r="X16" s="168" t="s">
        <v>25</v>
      </c>
      <c r="Y16" s="26"/>
      <c r="Z16" s="28"/>
    </row>
    <row r="17" spans="1:26" ht="12.75">
      <c r="A17" s="78">
        <v>2</v>
      </c>
      <c r="B17" s="159" t="s">
        <v>91</v>
      </c>
      <c r="C17" s="159" t="s">
        <v>83</v>
      </c>
      <c r="D17" s="21">
        <v>389</v>
      </c>
      <c r="E17" s="177">
        <v>2</v>
      </c>
      <c r="F17" s="22" t="s">
        <v>84</v>
      </c>
      <c r="G17" s="19" t="s">
        <v>83</v>
      </c>
      <c r="H17" s="20">
        <v>376</v>
      </c>
      <c r="I17" s="70">
        <v>1</v>
      </c>
      <c r="J17" s="11" t="s">
        <v>83</v>
      </c>
      <c r="L17" s="126">
        <v>3097</v>
      </c>
      <c r="M17" s="78" t="s">
        <v>42</v>
      </c>
      <c r="N17" s="22" t="s">
        <v>73</v>
      </c>
      <c r="O17" s="22" t="s">
        <v>70</v>
      </c>
      <c r="P17" s="21">
        <v>359</v>
      </c>
      <c r="Q17" s="57"/>
      <c r="R17" s="71">
        <v>2</v>
      </c>
      <c r="S17" s="19" t="s">
        <v>90</v>
      </c>
      <c r="T17" s="19" t="s">
        <v>86</v>
      </c>
      <c r="U17" s="21">
        <v>349</v>
      </c>
      <c r="W17" s="70">
        <v>1</v>
      </c>
      <c r="X17" s="159"/>
      <c r="Y17" s="159"/>
      <c r="Z17" s="57"/>
    </row>
    <row r="18" spans="1:26" ht="12.75">
      <c r="A18" s="78">
        <v>3</v>
      </c>
      <c r="B18" s="159" t="s">
        <v>69</v>
      </c>
      <c r="C18" s="159" t="s">
        <v>70</v>
      </c>
      <c r="D18" s="21">
        <v>387</v>
      </c>
      <c r="E18" s="177">
        <v>3</v>
      </c>
      <c r="F18" s="19" t="s">
        <v>89</v>
      </c>
      <c r="G18" s="19" t="s">
        <v>86</v>
      </c>
      <c r="H18" s="20">
        <v>375</v>
      </c>
      <c r="I18" s="70">
        <v>2</v>
      </c>
      <c r="J18" s="11"/>
      <c r="L18" s="126"/>
      <c r="M18" s="78"/>
      <c r="N18" s="22"/>
      <c r="O18" s="22"/>
      <c r="P18" s="21"/>
      <c r="Q18" s="57"/>
      <c r="R18" s="71">
        <v>3</v>
      </c>
      <c r="S18" s="15" t="s">
        <v>61</v>
      </c>
      <c r="T18" s="15" t="s">
        <v>68</v>
      </c>
      <c r="U18" s="175">
        <v>343</v>
      </c>
      <c r="W18" s="70">
        <v>2</v>
      </c>
      <c r="X18" s="159"/>
      <c r="Y18" s="159"/>
      <c r="Z18" s="57"/>
    </row>
    <row r="19" spans="1:26" ht="12.75">
      <c r="A19" s="73"/>
      <c r="B19" s="22"/>
      <c r="C19" s="22"/>
      <c r="D19" s="21"/>
      <c r="E19" s="70"/>
      <c r="F19" s="22"/>
      <c r="G19" s="22"/>
      <c r="H19" s="57"/>
      <c r="I19" s="70">
        <v>3</v>
      </c>
      <c r="J19" s="130"/>
      <c r="L19" s="126"/>
      <c r="M19" s="73"/>
      <c r="N19" s="22"/>
      <c r="O19" s="19"/>
      <c r="P19" s="21"/>
      <c r="Q19" s="15"/>
      <c r="R19" s="71"/>
      <c r="U19" s="57"/>
      <c r="W19" s="70">
        <v>3</v>
      </c>
      <c r="Y19" s="159"/>
      <c r="Z19" s="57"/>
    </row>
    <row r="20" spans="1:21" ht="12.75">
      <c r="A20" s="70"/>
      <c r="B20" s="15"/>
      <c r="C20" s="15"/>
      <c r="D20" s="57"/>
      <c r="E20" s="70"/>
      <c r="I20" s="70"/>
      <c r="J20" s="15"/>
      <c r="K20" s="15"/>
      <c r="M20" s="70"/>
      <c r="N20" s="15"/>
      <c r="O20" s="15"/>
      <c r="P20" s="15"/>
      <c r="Q20" s="15"/>
      <c r="R20" s="70"/>
      <c r="U20" s="15"/>
    </row>
    <row r="21" spans="1:26" ht="12.75">
      <c r="A21" s="71"/>
      <c r="B21" s="27" t="s">
        <v>31</v>
      </c>
      <c r="C21" s="28" t="s">
        <v>13</v>
      </c>
      <c r="D21" s="28"/>
      <c r="E21" s="70"/>
      <c r="F21" s="24" t="s">
        <v>31</v>
      </c>
      <c r="G21" s="56" t="s">
        <v>13</v>
      </c>
      <c r="H21" s="28"/>
      <c r="I21" s="70"/>
      <c r="J21" s="15"/>
      <c r="K21" s="15"/>
      <c r="M21" s="71"/>
      <c r="N21" s="27" t="s">
        <v>31</v>
      </c>
      <c r="O21" s="28" t="s">
        <v>13</v>
      </c>
      <c r="P21" s="26"/>
      <c r="Q21" s="173"/>
      <c r="R21" s="70"/>
      <c r="S21" s="27" t="s">
        <v>31</v>
      </c>
      <c r="T21" s="28" t="s">
        <v>13</v>
      </c>
      <c r="U21" s="26"/>
      <c r="W21"/>
      <c r="Y21" s="159"/>
      <c r="Z21" s="127"/>
    </row>
    <row r="22" spans="1:26" ht="12.75">
      <c r="A22" s="73">
        <v>1</v>
      </c>
      <c r="B22" s="159" t="s">
        <v>91</v>
      </c>
      <c r="C22" s="159" t="s">
        <v>83</v>
      </c>
      <c r="D22" s="21">
        <v>780</v>
      </c>
      <c r="E22" s="71">
        <v>1</v>
      </c>
      <c r="F22" s="19" t="s">
        <v>94</v>
      </c>
      <c r="G22" s="19" t="s">
        <v>79</v>
      </c>
      <c r="H22" s="57">
        <v>762</v>
      </c>
      <c r="I22" s="70"/>
      <c r="J22" s="15"/>
      <c r="K22" s="15"/>
      <c r="M22" s="73">
        <v>1</v>
      </c>
      <c r="N22" s="22" t="s">
        <v>78</v>
      </c>
      <c r="O22" s="22" t="s">
        <v>79</v>
      </c>
      <c r="P22" s="21">
        <v>749</v>
      </c>
      <c r="Q22" s="15"/>
      <c r="R22" s="71">
        <v>1</v>
      </c>
      <c r="S22" s="19" t="s">
        <v>90</v>
      </c>
      <c r="T22" s="19" t="s">
        <v>86</v>
      </c>
      <c r="U22" s="57">
        <v>695</v>
      </c>
      <c r="Z22" s="126"/>
    </row>
    <row r="23" spans="1:26" ht="12.75">
      <c r="A23" s="73">
        <v>2</v>
      </c>
      <c r="B23" s="159" t="s">
        <v>69</v>
      </c>
      <c r="C23" s="159" t="s">
        <v>70</v>
      </c>
      <c r="D23" s="21">
        <v>778</v>
      </c>
      <c r="E23" s="71">
        <v>2</v>
      </c>
      <c r="F23" s="22" t="s">
        <v>84</v>
      </c>
      <c r="G23" s="19" t="s">
        <v>83</v>
      </c>
      <c r="H23" s="57">
        <v>756</v>
      </c>
      <c r="I23" s="70"/>
      <c r="J23" s="15"/>
      <c r="K23" s="15"/>
      <c r="M23" s="73">
        <v>2</v>
      </c>
      <c r="N23" s="22" t="s">
        <v>73</v>
      </c>
      <c r="O23" s="22" t="s">
        <v>70</v>
      </c>
      <c r="P23" s="21">
        <v>723</v>
      </c>
      <c r="Q23" s="15"/>
      <c r="R23" s="71">
        <v>2</v>
      </c>
      <c r="S23" s="19" t="s">
        <v>96</v>
      </c>
      <c r="T23" s="22" t="s">
        <v>77</v>
      </c>
      <c r="U23" s="57">
        <v>680</v>
      </c>
      <c r="X23" s="159"/>
      <c r="Z23" s="126"/>
    </row>
    <row r="24" spans="1:26" ht="12.75">
      <c r="A24" s="73">
        <v>3</v>
      </c>
      <c r="B24" s="159" t="s">
        <v>76</v>
      </c>
      <c r="C24" s="159" t="s">
        <v>77</v>
      </c>
      <c r="D24" s="21">
        <v>776</v>
      </c>
      <c r="E24" s="72">
        <v>3</v>
      </c>
      <c r="F24" s="22" t="s">
        <v>89</v>
      </c>
      <c r="G24" s="19" t="s">
        <v>86</v>
      </c>
      <c r="H24" s="57">
        <v>751</v>
      </c>
      <c r="I24" s="70"/>
      <c r="J24" s="15"/>
      <c r="K24" s="15"/>
      <c r="M24" s="73"/>
      <c r="N24" s="22"/>
      <c r="O24" s="22"/>
      <c r="P24" s="21"/>
      <c r="Q24" s="15"/>
      <c r="R24" s="71">
        <v>3</v>
      </c>
      <c r="S24" s="19" t="s">
        <v>61</v>
      </c>
      <c r="T24" s="19" t="s">
        <v>68</v>
      </c>
      <c r="U24" s="175">
        <v>656</v>
      </c>
      <c r="Z24" s="126"/>
    </row>
    <row r="25" spans="5:24" ht="12.75">
      <c r="E25" s="72"/>
      <c r="F25" s="19"/>
      <c r="G25" s="19"/>
      <c r="H25" s="57"/>
      <c r="I25" s="70"/>
      <c r="J25" s="15"/>
      <c r="K25" s="15"/>
      <c r="N25" s="15"/>
      <c r="O25" s="15"/>
      <c r="P25" s="15"/>
      <c r="Q25" s="15"/>
      <c r="R25" s="15"/>
      <c r="S25" s="70"/>
      <c r="U25" s="15"/>
      <c r="W25"/>
      <c r="X25" s="169"/>
    </row>
    <row r="26" spans="6:26" ht="12.75">
      <c r="F26" s="15"/>
      <c r="G26" s="15"/>
      <c r="H26" s="57"/>
      <c r="I26" s="70"/>
      <c r="J26" s="15"/>
      <c r="K26" s="15"/>
      <c r="N26" s="15"/>
      <c r="O26" s="15"/>
      <c r="P26" s="15"/>
      <c r="Q26" s="15"/>
      <c r="R26" s="15"/>
      <c r="S26" s="70"/>
      <c r="U26" s="15"/>
      <c r="W26"/>
      <c r="X26" s="170"/>
      <c r="Z26" s="126"/>
    </row>
    <row r="27" spans="1:25" ht="12.75">
      <c r="A27" s="70"/>
      <c r="D27" s="166"/>
      <c r="E27" s="136"/>
      <c r="F27" s="137" t="s">
        <v>49</v>
      </c>
      <c r="G27" s="135"/>
      <c r="M27" s="70"/>
      <c r="N27" s="137" t="s">
        <v>57</v>
      </c>
      <c r="O27" s="137"/>
      <c r="P27" s="134"/>
      <c r="Q27" s="138"/>
      <c r="R27" s="139"/>
      <c r="S27" s="134" t="s">
        <v>58</v>
      </c>
      <c r="U27" s="15"/>
      <c r="Y27" s="126"/>
    </row>
    <row r="28" spans="3:25" ht="12.75">
      <c r="C28" s="15"/>
      <c r="D28" s="57"/>
      <c r="E28" s="71"/>
      <c r="H28" s="57"/>
      <c r="I28" s="70"/>
      <c r="J28" s="15"/>
      <c r="K28" s="15"/>
      <c r="M28" s="68"/>
      <c r="N28" s="189" t="s">
        <v>64</v>
      </c>
      <c r="O28" s="117"/>
      <c r="P28" s="117"/>
      <c r="Q28" s="22"/>
      <c r="R28" s="73"/>
      <c r="S28" s="22"/>
      <c r="T28" s="22"/>
      <c r="U28" s="22"/>
      <c r="V28" s="12"/>
      <c r="W28" s="68"/>
      <c r="X28" s="160"/>
      <c r="Y28" s="160"/>
    </row>
    <row r="29" spans="13:21" ht="12.75">
      <c r="M29" s="47">
        <v>1</v>
      </c>
      <c r="N29" s="15" t="s">
        <v>97</v>
      </c>
      <c r="O29" s="15" t="s">
        <v>77</v>
      </c>
      <c r="P29" s="15">
        <v>756</v>
      </c>
      <c r="Q29" s="15"/>
      <c r="R29" s="70"/>
      <c r="S29" s="19"/>
      <c r="T29" s="19"/>
      <c r="U29" s="15"/>
    </row>
    <row r="30" spans="13:20" ht="12.75">
      <c r="M30" s="47">
        <v>2</v>
      </c>
      <c r="N30" s="180" t="s">
        <v>98</v>
      </c>
      <c r="O30" s="180" t="s">
        <v>77</v>
      </c>
      <c r="P30" s="180">
        <v>744</v>
      </c>
      <c r="S30" s="19"/>
      <c r="T30" s="19"/>
    </row>
    <row r="31" spans="4:20" ht="12.75">
      <c r="D31" s="156"/>
      <c r="H31" s="36"/>
      <c r="M31" s="47">
        <v>3</v>
      </c>
      <c r="N31" s="58"/>
      <c r="O31" s="35"/>
      <c r="S31" s="19"/>
      <c r="T31" s="19"/>
    </row>
    <row r="32" spans="2:15" ht="13.5">
      <c r="B32" s="129" t="s">
        <v>14</v>
      </c>
      <c r="C32" s="59"/>
      <c r="D32" s="156"/>
      <c r="E32" s="32"/>
      <c r="F32" s="129" t="s">
        <v>23</v>
      </c>
      <c r="G32" s="34"/>
      <c r="H32" s="21"/>
      <c r="I32" s="130"/>
      <c r="J32" s="79" t="s">
        <v>44</v>
      </c>
      <c r="K32" s="80"/>
      <c r="N32" s="91"/>
      <c r="O32" s="125"/>
    </row>
    <row r="33" spans="2:15" ht="13.5">
      <c r="B33" s="159"/>
      <c r="C33" s="159"/>
      <c r="D33" s="185"/>
      <c r="F33" s="91"/>
      <c r="G33" s="125"/>
      <c r="H33" s="156"/>
      <c r="I33" s="58"/>
      <c r="J33" s="22" t="s">
        <v>81</v>
      </c>
      <c r="K33" s="22" t="s">
        <v>77</v>
      </c>
      <c r="L33" s="57">
        <v>746</v>
      </c>
      <c r="N33" s="5"/>
      <c r="O33" s="5"/>
    </row>
    <row r="36" spans="2:12" ht="12.75">
      <c r="B36" s="5"/>
      <c r="C36" s="5"/>
      <c r="D36" s="4"/>
      <c r="E36" s="75"/>
      <c r="F36" s="5"/>
      <c r="G36" s="5"/>
      <c r="H36" s="4"/>
      <c r="I36" s="75"/>
      <c r="J36" s="5"/>
      <c r="K36" s="5"/>
      <c r="L36" s="20"/>
    </row>
    <row r="37" spans="2:12" ht="12.75">
      <c r="B37" s="5"/>
      <c r="C37" s="30"/>
      <c r="D37" s="31"/>
      <c r="H37" s="36"/>
      <c r="I37" s="30"/>
      <c r="J37" s="30"/>
      <c r="K37" s="33"/>
      <c r="L37" s="20"/>
    </row>
    <row r="38" spans="2:12" ht="12.75">
      <c r="B38" s="5"/>
      <c r="C38" s="35"/>
      <c r="D38" s="36"/>
      <c r="H38" s="36"/>
      <c r="I38" s="58"/>
      <c r="J38" s="35"/>
      <c r="K38" s="33"/>
      <c r="L38" s="20"/>
    </row>
    <row r="39" spans="2:12" ht="12.75">
      <c r="B39" s="5"/>
      <c r="C39" s="35"/>
      <c r="D39" s="36"/>
      <c r="E39" s="58"/>
      <c r="F39" s="35"/>
      <c r="G39" s="36"/>
      <c r="H39" s="36"/>
      <c r="I39" s="58"/>
      <c r="J39" s="37"/>
      <c r="K39" s="33"/>
      <c r="L39" s="20"/>
    </row>
    <row r="40" spans="2:12" ht="12.75">
      <c r="B40" s="5"/>
      <c r="C40" s="35"/>
      <c r="D40" s="36"/>
      <c r="E40" s="58"/>
      <c r="F40" s="35"/>
      <c r="G40" s="36"/>
      <c r="H40" s="36"/>
      <c r="I40" s="58"/>
      <c r="J40" s="37"/>
      <c r="K40" s="33"/>
      <c r="L40" s="20"/>
    </row>
    <row r="41" spans="2:12" ht="12.75">
      <c r="B41" s="5"/>
      <c r="C41" s="35"/>
      <c r="D41" s="36"/>
      <c r="E41" s="58"/>
      <c r="F41" s="35"/>
      <c r="G41" s="36"/>
      <c r="H41" s="36"/>
      <c r="I41" s="58"/>
      <c r="J41" s="35"/>
      <c r="K41" s="35"/>
      <c r="L41" s="20"/>
    </row>
    <row r="42" spans="2:12" ht="12.75">
      <c r="B42" s="5"/>
      <c r="C42" s="33"/>
      <c r="D42" s="36"/>
      <c r="E42" s="58"/>
      <c r="F42" s="35"/>
      <c r="G42" s="36"/>
      <c r="H42" s="36"/>
      <c r="I42" s="30"/>
      <c r="J42" s="58"/>
      <c r="K42" s="35"/>
      <c r="L42" s="20"/>
    </row>
    <row r="43" spans="2:12" ht="12.75">
      <c r="B43" s="5"/>
      <c r="C43" s="35"/>
      <c r="D43" s="31"/>
      <c r="E43" s="58"/>
      <c r="F43" s="35"/>
      <c r="G43" s="31"/>
      <c r="H43" s="36"/>
      <c r="I43" s="58"/>
      <c r="J43" s="36"/>
      <c r="K43" s="35"/>
      <c r="L43" s="20"/>
    </row>
    <row r="44" spans="2:12" ht="12.75">
      <c r="B44" s="5"/>
      <c r="C44" s="35"/>
      <c r="D44" s="36"/>
      <c r="E44" s="58"/>
      <c r="F44" s="35"/>
      <c r="G44" s="35"/>
      <c r="H44" s="36"/>
      <c r="I44" s="58"/>
      <c r="J44" s="35"/>
      <c r="K44" s="35"/>
      <c r="L44" s="20"/>
    </row>
    <row r="45" spans="2:12" ht="12.75">
      <c r="B45" s="5"/>
      <c r="C45" s="35"/>
      <c r="D45" s="36"/>
      <c r="E45" s="58"/>
      <c r="F45" s="35"/>
      <c r="G45" s="35"/>
      <c r="H45" s="36"/>
      <c r="I45" s="58"/>
      <c r="J45" s="35"/>
      <c r="K45" s="33"/>
      <c r="L45" s="20"/>
    </row>
    <row r="46" spans="2:12" ht="12.75">
      <c r="B46" s="5"/>
      <c r="C46" s="35"/>
      <c r="D46" s="36"/>
      <c r="E46" s="58"/>
      <c r="F46" s="35"/>
      <c r="G46" s="36"/>
      <c r="H46" s="36"/>
      <c r="I46" s="58"/>
      <c r="J46" s="35"/>
      <c r="K46" s="35"/>
      <c r="L46" s="20"/>
    </row>
    <row r="47" spans="2:12" ht="12.75">
      <c r="B47" s="5"/>
      <c r="C47" s="35"/>
      <c r="D47" s="36"/>
      <c r="E47" s="58"/>
      <c r="F47" s="35"/>
      <c r="G47" s="36"/>
      <c r="H47" s="36"/>
      <c r="I47" s="58"/>
      <c r="J47" s="35"/>
      <c r="K47" s="35"/>
      <c r="L47" s="20"/>
    </row>
    <row r="48" spans="2:12" ht="12.75">
      <c r="B48" s="5"/>
      <c r="C48" s="35"/>
      <c r="D48" s="36"/>
      <c r="E48" s="58"/>
      <c r="F48" s="35"/>
      <c r="G48" s="36"/>
      <c r="H48" s="36"/>
      <c r="I48" s="58"/>
      <c r="J48" s="35"/>
      <c r="K48" s="35"/>
      <c r="L48" s="20"/>
    </row>
    <row r="49" spans="2:12" ht="12.75">
      <c r="B49" s="5"/>
      <c r="C49" s="35"/>
      <c r="D49" s="36"/>
      <c r="E49" s="58"/>
      <c r="F49" s="33"/>
      <c r="G49" s="36"/>
      <c r="H49" s="36"/>
      <c r="I49" s="30"/>
      <c r="J49" s="35"/>
      <c r="K49" s="33"/>
      <c r="L49" s="20"/>
    </row>
    <row r="50" spans="2:12" ht="12.75">
      <c r="B50" s="5"/>
      <c r="C50" s="35"/>
      <c r="D50" s="36"/>
      <c r="E50" s="58"/>
      <c r="F50" s="35"/>
      <c r="G50" s="31"/>
      <c r="H50" s="36"/>
      <c r="I50" s="58"/>
      <c r="J50" s="35"/>
      <c r="K50" s="35"/>
      <c r="L50" s="20"/>
    </row>
    <row r="51" spans="2:12" ht="12.75">
      <c r="B51" s="5"/>
      <c r="C51" s="35"/>
      <c r="D51" s="36"/>
      <c r="E51" s="58"/>
      <c r="F51" s="35"/>
      <c r="G51" s="35"/>
      <c r="H51" s="36"/>
      <c r="I51" s="58"/>
      <c r="J51" s="35"/>
      <c r="K51" s="35"/>
      <c r="L51" s="20"/>
    </row>
    <row r="52" spans="2:12" ht="12.75">
      <c r="B52" s="5"/>
      <c r="C52" s="58"/>
      <c r="D52" s="31"/>
      <c r="E52" s="58"/>
      <c r="F52" s="58"/>
      <c r="G52" s="36"/>
      <c r="H52" s="36"/>
      <c r="I52" s="58"/>
      <c r="J52" s="35"/>
      <c r="K52" s="35"/>
      <c r="L52" s="20"/>
    </row>
    <row r="53" spans="2:12" ht="12.75">
      <c r="B53" s="5"/>
      <c r="C53" s="35"/>
      <c r="D53" s="36"/>
      <c r="E53" s="58"/>
      <c r="F53" s="35"/>
      <c r="G53" s="36"/>
      <c r="H53" s="36"/>
      <c r="I53" s="58"/>
      <c r="J53" s="35"/>
      <c r="K53" s="33"/>
      <c r="L53" s="20"/>
    </row>
    <row r="54" spans="2:12" ht="12.75">
      <c r="B54" s="5"/>
      <c r="C54" s="35"/>
      <c r="D54" s="36"/>
      <c r="E54" s="58"/>
      <c r="F54" s="35"/>
      <c r="G54" s="36"/>
      <c r="H54" s="36"/>
      <c r="I54" s="58"/>
      <c r="J54" s="35"/>
      <c r="K54" s="35"/>
      <c r="L54" s="20"/>
    </row>
    <row r="55" spans="2:12" ht="12.75">
      <c r="B55" s="5"/>
      <c r="C55" s="33"/>
      <c r="D55" s="36"/>
      <c r="E55" s="58"/>
      <c r="F55" s="33"/>
      <c r="G55" s="36"/>
      <c r="H55" s="36"/>
      <c r="I55" s="58"/>
      <c r="J55" s="35"/>
      <c r="K55" s="35"/>
      <c r="L55" s="20"/>
    </row>
    <row r="56" spans="2:12" ht="12.75">
      <c r="B56" s="5"/>
      <c r="C56" s="35"/>
      <c r="D56" s="36"/>
      <c r="E56" s="58"/>
      <c r="F56" s="35"/>
      <c r="G56" s="36"/>
      <c r="H56" s="36"/>
      <c r="I56" s="58"/>
      <c r="J56" s="35"/>
      <c r="K56" s="35"/>
      <c r="L56" s="20"/>
    </row>
    <row r="57" spans="2:12" ht="12.75">
      <c r="B57" s="5"/>
      <c r="C57" s="35"/>
      <c r="D57" s="31"/>
      <c r="E57" s="58"/>
      <c r="F57" s="35"/>
      <c r="G57" s="31"/>
      <c r="H57" s="36"/>
      <c r="I57" s="58"/>
      <c r="J57" s="35"/>
      <c r="K57" s="35"/>
      <c r="L57" s="20"/>
    </row>
    <row r="58" spans="2:12" ht="12.75">
      <c r="B58" s="5"/>
      <c r="C58" s="35"/>
      <c r="D58" s="36"/>
      <c r="E58" s="58"/>
      <c r="F58" s="35"/>
      <c r="G58" s="36"/>
      <c r="H58" s="36"/>
      <c r="I58" s="58"/>
      <c r="J58" s="35"/>
      <c r="K58" s="35"/>
      <c r="L58" s="20"/>
    </row>
    <row r="59" spans="2:12" ht="12.75">
      <c r="B59" s="5"/>
      <c r="C59" s="35"/>
      <c r="D59" s="36"/>
      <c r="E59" s="58"/>
      <c r="F59" s="35"/>
      <c r="G59" s="36"/>
      <c r="H59" s="36"/>
      <c r="I59" s="58"/>
      <c r="J59" s="35"/>
      <c r="K59" s="35"/>
      <c r="L59" s="20"/>
    </row>
    <row r="60" spans="2:12" ht="12.75">
      <c r="B60" s="5"/>
      <c r="C60" s="35"/>
      <c r="D60" s="36"/>
      <c r="E60" s="58"/>
      <c r="F60" s="35"/>
      <c r="G60" s="36"/>
      <c r="H60" s="36"/>
      <c r="I60" s="58"/>
      <c r="J60" s="35"/>
      <c r="K60" s="35"/>
      <c r="L60" s="20"/>
    </row>
    <row r="61" spans="2:12" ht="12.75">
      <c r="B61" s="5"/>
      <c r="C61" s="35"/>
      <c r="D61" s="36"/>
      <c r="E61" s="58"/>
      <c r="F61" s="35"/>
      <c r="G61" s="36"/>
      <c r="H61" s="36"/>
      <c r="I61" s="58"/>
      <c r="J61" s="35"/>
      <c r="K61" s="35"/>
      <c r="L61" s="20"/>
    </row>
    <row r="62" spans="2:12" ht="12.75">
      <c r="B62" s="5"/>
      <c r="C62" s="35"/>
      <c r="D62" s="31"/>
      <c r="E62" s="58"/>
      <c r="F62" s="35"/>
      <c r="G62" s="31"/>
      <c r="H62" s="36"/>
      <c r="I62" s="58"/>
      <c r="J62" s="35"/>
      <c r="K62" s="35"/>
      <c r="L62" s="20"/>
    </row>
    <row r="63" spans="2:12" ht="12.75">
      <c r="B63" s="5"/>
      <c r="C63" s="35"/>
      <c r="D63" s="36"/>
      <c r="E63" s="58"/>
      <c r="F63" s="35"/>
      <c r="G63" s="36"/>
      <c r="H63" s="36"/>
      <c r="I63" s="58"/>
      <c r="J63" s="35"/>
      <c r="K63" s="35"/>
      <c r="L63" s="20"/>
    </row>
    <row r="64" spans="2:12" ht="12.75">
      <c r="B64" s="5"/>
      <c r="C64" s="35"/>
      <c r="D64" s="36"/>
      <c r="E64" s="58"/>
      <c r="F64" s="35"/>
      <c r="G64" s="35"/>
      <c r="H64" s="36"/>
      <c r="I64" s="58"/>
      <c r="J64" s="35"/>
      <c r="K64" s="35"/>
      <c r="L64" s="20"/>
    </row>
    <row r="65" spans="2:12" ht="12.75">
      <c r="B65" s="5"/>
      <c r="C65" s="5"/>
      <c r="D65" s="4"/>
      <c r="E65" s="75"/>
      <c r="F65" s="5"/>
      <c r="G65" s="5"/>
      <c r="H65" s="4"/>
      <c r="I65" s="58"/>
      <c r="J65" s="35"/>
      <c r="K65" s="35"/>
      <c r="L65" s="20"/>
    </row>
    <row r="66" spans="2:12" ht="12.75">
      <c r="B66" s="5"/>
      <c r="C66" s="5"/>
      <c r="D66" s="4"/>
      <c r="E66" s="75"/>
      <c r="F66" s="5"/>
      <c r="G66" s="5"/>
      <c r="H66" s="4"/>
      <c r="I66" s="58"/>
      <c r="J66" s="35"/>
      <c r="K66" s="35"/>
      <c r="L66" s="20"/>
    </row>
    <row r="67" spans="2:12" ht="12.75">
      <c r="B67" s="5"/>
      <c r="C67" s="5"/>
      <c r="D67" s="4"/>
      <c r="E67" s="75"/>
      <c r="F67" s="5"/>
      <c r="G67" s="5"/>
      <c r="H67" s="4"/>
      <c r="I67" s="58"/>
      <c r="J67" s="35"/>
      <c r="K67" s="35"/>
      <c r="L67" s="20"/>
    </row>
    <row r="68" spans="2:12" ht="12.75">
      <c r="B68" s="5"/>
      <c r="C68" s="35"/>
      <c r="D68" s="36"/>
      <c r="E68" s="58"/>
      <c r="F68" s="35"/>
      <c r="G68" s="35"/>
      <c r="H68" s="36"/>
      <c r="I68" s="58"/>
      <c r="J68" s="35"/>
      <c r="K68" s="35"/>
      <c r="L68" s="20"/>
    </row>
    <row r="69" spans="2:12" ht="13.5">
      <c r="B69" s="5"/>
      <c r="C69" s="60"/>
      <c r="D69" s="155"/>
      <c r="E69" s="76"/>
      <c r="F69" s="60"/>
      <c r="G69" s="60"/>
      <c r="H69" s="155"/>
      <c r="I69" s="76"/>
      <c r="J69" s="60"/>
      <c r="K69" s="60"/>
      <c r="L69" s="20"/>
    </row>
    <row r="70" spans="2:12" ht="12.75">
      <c r="B70" s="5"/>
      <c r="C70" s="5"/>
      <c r="D70" s="4"/>
      <c r="E70" s="75"/>
      <c r="F70" s="5"/>
      <c r="G70" s="5"/>
      <c r="H70" s="4"/>
      <c r="I70" s="75"/>
      <c r="J70" s="5"/>
      <c r="K70" s="5"/>
      <c r="L70" s="20"/>
    </row>
    <row r="71" spans="2:12" ht="12.75">
      <c r="B71" s="5"/>
      <c r="C71" s="5"/>
      <c r="D71" s="4"/>
      <c r="E71" s="75"/>
      <c r="F71" s="5"/>
      <c r="G71" s="5"/>
      <c r="H71" s="4"/>
      <c r="I71" s="75"/>
      <c r="J71" s="5"/>
      <c r="K71" s="5"/>
      <c r="L71" s="20"/>
    </row>
    <row r="72" spans="2:12" ht="12.75">
      <c r="B72" s="5"/>
      <c r="C72" s="5"/>
      <c r="D72" s="4"/>
      <c r="E72" s="75"/>
      <c r="F72" s="5"/>
      <c r="G72" s="5"/>
      <c r="H72" s="4"/>
      <c r="I72" s="75"/>
      <c r="J72" s="5"/>
      <c r="K72" s="5"/>
      <c r="L72" s="20"/>
    </row>
  </sheetData>
  <sheetProtection/>
  <printOptions/>
  <pageMargins left="0.54" right="0.5" top="0.65" bottom="0.79" header="0.5" footer="0.5"/>
  <pageSetup horizontalDpi="300" verticalDpi="300" orientation="landscape" paperSize="9" r:id="rId1"/>
  <headerFooter alignWithMargins="0">
    <oddFooter>&amp;CBerkshire County Long Range Prize Meeting 2017
</oddFooter>
  </headerFooter>
  <colBreaks count="1" manualBreakCount="1">
    <brk id="12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9.8515625" style="141" customWidth="1"/>
    <col min="2" max="2" width="17.140625" style="0" customWidth="1"/>
    <col min="3" max="3" width="7.7109375" style="0" customWidth="1"/>
    <col min="4" max="4" width="7.28125" style="0" customWidth="1"/>
    <col min="6" max="6" width="5.28125" style="81" customWidth="1"/>
    <col min="10" max="10" width="5.28125" style="81" customWidth="1"/>
    <col min="11" max="11" width="10.57421875" style="0" customWidth="1"/>
    <col min="12" max="12" width="10.28125" style="0" customWidth="1"/>
    <col min="14" max="14" width="5.28125" style="81" customWidth="1"/>
    <col min="16" max="16" width="5.28125" style="0" customWidth="1"/>
    <col min="17" max="17" width="11.00390625" style="186" customWidth="1"/>
  </cols>
  <sheetData>
    <row r="1" spans="1:15" ht="12.75">
      <c r="A1" s="140"/>
      <c r="B1" s="8"/>
      <c r="C1" s="52" t="s">
        <v>32</v>
      </c>
      <c r="D1" s="53"/>
      <c r="E1" s="48" t="s">
        <v>17</v>
      </c>
      <c r="F1" s="142"/>
      <c r="G1" s="54" t="s">
        <v>33</v>
      </c>
      <c r="H1" s="45"/>
      <c r="I1" s="48" t="s">
        <v>17</v>
      </c>
      <c r="J1" s="142"/>
      <c r="K1" s="54" t="s">
        <v>50</v>
      </c>
      <c r="L1" s="94"/>
      <c r="M1" s="49" t="s">
        <v>19</v>
      </c>
      <c r="N1" s="143"/>
      <c r="O1" s="14" t="s">
        <v>3</v>
      </c>
    </row>
    <row r="2" spans="1:17" ht="12.75">
      <c r="A2" s="149" t="s">
        <v>1</v>
      </c>
      <c r="B2" s="150" t="s">
        <v>2</v>
      </c>
      <c r="C2" s="151" t="s">
        <v>7</v>
      </c>
      <c r="D2" s="151" t="s">
        <v>7</v>
      </c>
      <c r="E2" s="151" t="s">
        <v>7</v>
      </c>
      <c r="F2" s="152"/>
      <c r="G2" s="151" t="s">
        <v>15</v>
      </c>
      <c r="H2" s="151" t="s">
        <v>15</v>
      </c>
      <c r="I2" s="151" t="s">
        <v>15</v>
      </c>
      <c r="J2" s="152"/>
      <c r="K2" s="151" t="s">
        <v>4</v>
      </c>
      <c r="L2" s="151" t="s">
        <v>5</v>
      </c>
      <c r="M2" s="118" t="s">
        <v>18</v>
      </c>
      <c r="O2" s="153" t="s">
        <v>6</v>
      </c>
      <c r="P2" s="101"/>
      <c r="Q2" s="115" t="s">
        <v>51</v>
      </c>
    </row>
    <row r="3" spans="1:17" s="8" customFormat="1" ht="12.75">
      <c r="A3" s="198" t="s">
        <v>69</v>
      </c>
      <c r="B3" s="198" t="s">
        <v>70</v>
      </c>
      <c r="C3" s="119">
        <v>196</v>
      </c>
      <c r="D3" s="119">
        <v>195</v>
      </c>
      <c r="E3" s="119">
        <f aca="true" t="shared" si="0" ref="E3:E29">SUM(C3:D3)</f>
        <v>391</v>
      </c>
      <c r="F3" s="154" t="s">
        <v>100</v>
      </c>
      <c r="G3" s="119">
        <v>195</v>
      </c>
      <c r="H3" s="119">
        <v>192</v>
      </c>
      <c r="I3" s="119">
        <f aca="true" t="shared" si="1" ref="I3:I29">SUM(G3:H3)</f>
        <v>387</v>
      </c>
      <c r="J3" s="154" t="s">
        <v>100</v>
      </c>
      <c r="K3" s="119">
        <f aca="true" t="shared" si="2" ref="K3:K29">D3</f>
        <v>195</v>
      </c>
      <c r="L3" s="119">
        <f aca="true" t="shared" si="3" ref="L3:L29">H3</f>
        <v>192</v>
      </c>
      <c r="M3" s="119">
        <f aca="true" t="shared" si="4" ref="M3:M29">SUM(K3,L3)</f>
        <v>387</v>
      </c>
      <c r="N3" s="154">
        <f>RANK(M3,$M$3:$M$29)</f>
        <v>3</v>
      </c>
      <c r="O3" s="119">
        <f aca="true" t="shared" si="5" ref="O3:O29">SUM(E3,I3)</f>
        <v>778</v>
      </c>
      <c r="P3" s="154">
        <f>RANK(O3,$O$3:$O$29)</f>
        <v>2</v>
      </c>
      <c r="Q3" s="197" t="s">
        <v>59</v>
      </c>
    </row>
    <row r="4" spans="1:16" ht="12.75">
      <c r="A4" s="198" t="s">
        <v>76</v>
      </c>
      <c r="B4" s="198" t="s">
        <v>77</v>
      </c>
      <c r="C4" s="119">
        <v>191</v>
      </c>
      <c r="D4" s="119">
        <v>195</v>
      </c>
      <c r="E4" s="40">
        <f t="shared" si="0"/>
        <v>386</v>
      </c>
      <c r="F4" s="154">
        <f>RANK(E4,$E$3:$E$29)</f>
        <v>7</v>
      </c>
      <c r="G4" s="119">
        <v>192</v>
      </c>
      <c r="H4" s="119">
        <v>198</v>
      </c>
      <c r="I4" s="119">
        <f t="shared" si="1"/>
        <v>390</v>
      </c>
      <c r="J4" s="154">
        <f>RANK(I4,$I$3:$I$29)</f>
        <v>1</v>
      </c>
      <c r="K4" s="119">
        <f t="shared" si="2"/>
        <v>195</v>
      </c>
      <c r="L4" s="119">
        <f t="shared" si="3"/>
        <v>198</v>
      </c>
      <c r="M4" s="119">
        <f t="shared" si="4"/>
        <v>393</v>
      </c>
      <c r="N4" s="154">
        <f>RANK(M4,$M$3:$M$29)</f>
        <v>1</v>
      </c>
      <c r="O4" s="119">
        <f t="shared" si="5"/>
        <v>776</v>
      </c>
      <c r="P4" s="154">
        <f>RANK(O4,$O$3:$O$29)</f>
        <v>3</v>
      </c>
    </row>
    <row r="5" spans="1:16" ht="12.75">
      <c r="A5" s="198" t="s">
        <v>80</v>
      </c>
      <c r="B5" s="198" t="s">
        <v>77</v>
      </c>
      <c r="C5" s="119">
        <v>194</v>
      </c>
      <c r="D5" s="119">
        <v>195</v>
      </c>
      <c r="E5" s="40">
        <f t="shared" si="0"/>
        <v>389</v>
      </c>
      <c r="F5" s="154">
        <f>RANK(E5,$E$3:$E$29)</f>
        <v>5</v>
      </c>
      <c r="G5" s="119">
        <v>193</v>
      </c>
      <c r="H5" s="119">
        <v>190</v>
      </c>
      <c r="I5" s="40">
        <f t="shared" si="1"/>
        <v>383</v>
      </c>
      <c r="J5" s="154">
        <f>RANK(I5,$I$3:$I$29)</f>
        <v>6</v>
      </c>
      <c r="K5" s="40">
        <f t="shared" si="2"/>
        <v>195</v>
      </c>
      <c r="L5" s="40">
        <f t="shared" si="3"/>
        <v>190</v>
      </c>
      <c r="M5" s="40">
        <f t="shared" si="4"/>
        <v>385</v>
      </c>
      <c r="N5" s="154">
        <f>RANK(M5,$M$3:$M$29)</f>
        <v>6</v>
      </c>
      <c r="O5" s="40">
        <f t="shared" si="5"/>
        <v>772</v>
      </c>
      <c r="P5" s="154">
        <f>RANK(O5,$O$3:$O$29)</f>
        <v>5</v>
      </c>
    </row>
    <row r="6" spans="1:17" ht="12.75">
      <c r="A6" s="198" t="s">
        <v>82</v>
      </c>
      <c r="B6" s="198" t="s">
        <v>83</v>
      </c>
      <c r="C6" s="119">
        <v>196</v>
      </c>
      <c r="D6" s="119">
        <v>195</v>
      </c>
      <c r="E6" s="40">
        <f t="shared" si="0"/>
        <v>391</v>
      </c>
      <c r="F6" s="154" t="s">
        <v>100</v>
      </c>
      <c r="G6" s="119">
        <v>191</v>
      </c>
      <c r="H6" s="119">
        <v>190</v>
      </c>
      <c r="I6" s="40">
        <f t="shared" si="1"/>
        <v>381</v>
      </c>
      <c r="J6" s="154">
        <v>8</v>
      </c>
      <c r="K6" s="40">
        <f t="shared" si="2"/>
        <v>195</v>
      </c>
      <c r="L6" s="40">
        <f t="shared" si="3"/>
        <v>190</v>
      </c>
      <c r="M6" s="40">
        <f t="shared" si="4"/>
        <v>385</v>
      </c>
      <c r="N6" s="154">
        <v>7</v>
      </c>
      <c r="O6" s="40">
        <f t="shared" si="5"/>
        <v>772</v>
      </c>
      <c r="P6" s="154">
        <f>RANK(O6,$O$3:$O$29)</f>
        <v>5</v>
      </c>
      <c r="Q6" s="13" t="s">
        <v>52</v>
      </c>
    </row>
    <row r="7" spans="1:17" s="8" customFormat="1" ht="12.75">
      <c r="A7" s="198" t="s">
        <v>85</v>
      </c>
      <c r="B7" s="198" t="s">
        <v>83</v>
      </c>
      <c r="C7" s="119">
        <v>190</v>
      </c>
      <c r="D7" s="119">
        <v>194</v>
      </c>
      <c r="E7" s="119">
        <f t="shared" si="0"/>
        <v>384</v>
      </c>
      <c r="F7" s="154">
        <f>RANK(E7,$E$3:$E$29)</f>
        <v>9</v>
      </c>
      <c r="G7" s="119">
        <v>194</v>
      </c>
      <c r="H7" s="119">
        <v>192</v>
      </c>
      <c r="I7" s="119">
        <f t="shared" si="1"/>
        <v>386</v>
      </c>
      <c r="J7" s="154">
        <f>RANK(I7,$I$3:$I$29)</f>
        <v>4</v>
      </c>
      <c r="K7" s="119">
        <f t="shared" si="2"/>
        <v>194</v>
      </c>
      <c r="L7" s="119">
        <f t="shared" si="3"/>
        <v>192</v>
      </c>
      <c r="M7" s="119">
        <f t="shared" si="4"/>
        <v>386</v>
      </c>
      <c r="N7" s="154">
        <f>RANK(M7,$M$3:$M$29)</f>
        <v>4</v>
      </c>
      <c r="O7" s="119">
        <f t="shared" si="5"/>
        <v>770</v>
      </c>
      <c r="P7" s="154">
        <f>RANK(O7,$O$3:$O$29)</f>
        <v>7</v>
      </c>
      <c r="Q7" s="197" t="s">
        <v>59</v>
      </c>
    </row>
    <row r="8" spans="1:16" ht="12.75">
      <c r="A8" s="198" t="s">
        <v>87</v>
      </c>
      <c r="B8" s="198" t="s">
        <v>86</v>
      </c>
      <c r="C8" s="119">
        <v>192</v>
      </c>
      <c r="D8" s="119">
        <v>189</v>
      </c>
      <c r="E8" s="40">
        <f t="shared" si="0"/>
        <v>381</v>
      </c>
      <c r="F8" s="154">
        <v>12</v>
      </c>
      <c r="G8" s="119">
        <v>189</v>
      </c>
      <c r="H8" s="119">
        <v>191</v>
      </c>
      <c r="I8" s="119">
        <f t="shared" si="1"/>
        <v>380</v>
      </c>
      <c r="J8" s="154">
        <f>RANK(I8,$I$3:$I$29)</f>
        <v>9</v>
      </c>
      <c r="K8" s="119">
        <f t="shared" si="2"/>
        <v>189</v>
      </c>
      <c r="L8" s="119">
        <f t="shared" si="3"/>
        <v>191</v>
      </c>
      <c r="M8" s="119">
        <f t="shared" si="4"/>
        <v>380</v>
      </c>
      <c r="N8" s="154">
        <f>RANK(M8,$M$3:$M$29)</f>
        <v>9</v>
      </c>
      <c r="O8" s="119">
        <f t="shared" si="5"/>
        <v>761</v>
      </c>
      <c r="P8" s="154">
        <f>RANK(O8,$O$3:$O$29)</f>
        <v>9</v>
      </c>
    </row>
    <row r="9" spans="1:16" ht="12.75">
      <c r="A9" s="198" t="s">
        <v>88</v>
      </c>
      <c r="B9" s="198" t="s">
        <v>86</v>
      </c>
      <c r="C9" s="119">
        <v>195</v>
      </c>
      <c r="D9" s="119">
        <v>194</v>
      </c>
      <c r="E9" s="40">
        <f t="shared" si="0"/>
        <v>389</v>
      </c>
      <c r="F9" s="154">
        <v>6</v>
      </c>
      <c r="G9" s="119">
        <v>187</v>
      </c>
      <c r="H9" s="119">
        <v>183</v>
      </c>
      <c r="I9" s="40">
        <f t="shared" si="1"/>
        <v>370</v>
      </c>
      <c r="J9" s="154">
        <f>RANK(I9,$I$3:$I$29)</f>
        <v>16</v>
      </c>
      <c r="K9" s="40">
        <f t="shared" si="2"/>
        <v>194</v>
      </c>
      <c r="L9" s="40">
        <f t="shared" si="3"/>
        <v>183</v>
      </c>
      <c r="M9" s="40">
        <f t="shared" si="4"/>
        <v>377</v>
      </c>
      <c r="N9" s="154">
        <f>RANK(M9,$M$3:$M$29)</f>
        <v>11</v>
      </c>
      <c r="O9" s="40">
        <f t="shared" si="5"/>
        <v>759</v>
      </c>
      <c r="P9" s="154">
        <f>RANK(O9,$O$3:$O$29)</f>
        <v>11</v>
      </c>
    </row>
    <row r="10" spans="1:16" ht="12.75">
      <c r="A10" s="198" t="s">
        <v>91</v>
      </c>
      <c r="B10" s="198" t="s">
        <v>83</v>
      </c>
      <c r="C10" s="119">
        <v>196</v>
      </c>
      <c r="D10" s="119">
        <v>197</v>
      </c>
      <c r="E10" s="40">
        <f t="shared" si="0"/>
        <v>393</v>
      </c>
      <c r="F10" s="154">
        <f>RANK(E10,$E$3:$E$29)</f>
        <v>1</v>
      </c>
      <c r="G10" s="119">
        <v>195</v>
      </c>
      <c r="H10" s="119">
        <v>192</v>
      </c>
      <c r="I10" s="40">
        <f t="shared" si="1"/>
        <v>387</v>
      </c>
      <c r="J10" s="154" t="s">
        <v>100</v>
      </c>
      <c r="K10" s="40">
        <f t="shared" si="2"/>
        <v>197</v>
      </c>
      <c r="L10" s="40">
        <f t="shared" si="3"/>
        <v>192</v>
      </c>
      <c r="M10" s="40">
        <f t="shared" si="4"/>
        <v>389</v>
      </c>
      <c r="N10" s="154">
        <f>RANK(M10,$M$3:$M$29)</f>
        <v>2</v>
      </c>
      <c r="O10" s="40">
        <f t="shared" si="5"/>
        <v>780</v>
      </c>
      <c r="P10" s="154">
        <f>RANK(O10,$O$3:$O$29)</f>
        <v>1</v>
      </c>
    </row>
    <row r="11" spans="1:16" ht="12.75">
      <c r="A11" s="198" t="s">
        <v>93</v>
      </c>
      <c r="B11" s="198" t="s">
        <v>83</v>
      </c>
      <c r="C11" s="119">
        <v>195</v>
      </c>
      <c r="D11" s="119">
        <v>195</v>
      </c>
      <c r="E11" s="40">
        <f t="shared" si="0"/>
        <v>390</v>
      </c>
      <c r="F11" s="154">
        <f>RANK(E11,$E$3:$E$29)</f>
        <v>4</v>
      </c>
      <c r="G11" s="119">
        <v>194</v>
      </c>
      <c r="H11" s="119">
        <v>191</v>
      </c>
      <c r="I11" s="40">
        <f t="shared" si="1"/>
        <v>385</v>
      </c>
      <c r="J11" s="154">
        <f>RANK(I11,$I$3:$I$29)</f>
        <v>5</v>
      </c>
      <c r="K11" s="40">
        <f t="shared" si="2"/>
        <v>195</v>
      </c>
      <c r="L11" s="40">
        <f t="shared" si="3"/>
        <v>191</v>
      </c>
      <c r="M11" s="40">
        <f t="shared" si="4"/>
        <v>386</v>
      </c>
      <c r="N11" s="154">
        <v>5</v>
      </c>
      <c r="O11" s="40">
        <f t="shared" si="5"/>
        <v>775</v>
      </c>
      <c r="P11" s="154">
        <f>RANK(O11,$O$3:$O$29)</f>
        <v>4</v>
      </c>
    </row>
    <row r="12" spans="1:16" ht="12.75">
      <c r="A12" s="198" t="s">
        <v>99</v>
      </c>
      <c r="B12" s="198" t="s">
        <v>77</v>
      </c>
      <c r="C12" s="119">
        <v>191</v>
      </c>
      <c r="D12" s="119">
        <v>194</v>
      </c>
      <c r="E12" s="40">
        <f t="shared" si="0"/>
        <v>385</v>
      </c>
      <c r="F12" s="154">
        <f>RANK(E12,$E$3:$E$29)</f>
        <v>8</v>
      </c>
      <c r="G12" s="119">
        <v>193</v>
      </c>
      <c r="H12" s="119">
        <v>183</v>
      </c>
      <c r="I12" s="40">
        <f t="shared" si="1"/>
        <v>376</v>
      </c>
      <c r="J12" s="154">
        <f>RANK(I12,$I$3:$I$29)</f>
        <v>12</v>
      </c>
      <c r="K12" s="40">
        <f t="shared" si="2"/>
        <v>194</v>
      </c>
      <c r="L12" s="40">
        <f t="shared" si="3"/>
        <v>183</v>
      </c>
      <c r="M12" s="40">
        <f t="shared" si="4"/>
        <v>377</v>
      </c>
      <c r="N12" s="154">
        <f>RANK(M12,$M$3:$M$29)</f>
        <v>11</v>
      </c>
      <c r="O12" s="40">
        <f t="shared" si="5"/>
        <v>761</v>
      </c>
      <c r="P12" s="154">
        <f>RANK(O12,$O$3:$O$29)</f>
        <v>9</v>
      </c>
    </row>
    <row r="13" spans="1:17" ht="12.75">
      <c r="A13" s="181" t="s">
        <v>74</v>
      </c>
      <c r="B13" s="181" t="s">
        <v>70</v>
      </c>
      <c r="C13" s="119">
        <v>180</v>
      </c>
      <c r="D13" s="119">
        <v>186</v>
      </c>
      <c r="E13" s="40">
        <f t="shared" si="0"/>
        <v>366</v>
      </c>
      <c r="F13" s="154">
        <f>RANK(E13,$E$3:$E$29)</f>
        <v>19</v>
      </c>
      <c r="G13" s="119">
        <v>190</v>
      </c>
      <c r="H13" s="119">
        <v>182</v>
      </c>
      <c r="I13" s="40">
        <f t="shared" si="1"/>
        <v>372</v>
      </c>
      <c r="J13" s="154">
        <v>15</v>
      </c>
      <c r="K13" s="40">
        <f t="shared" si="2"/>
        <v>186</v>
      </c>
      <c r="L13" s="40">
        <f t="shared" si="3"/>
        <v>182</v>
      </c>
      <c r="M13" s="40">
        <f t="shared" si="4"/>
        <v>368</v>
      </c>
      <c r="N13" s="154">
        <f>RANK(M13,$M$3:$M$29)</f>
        <v>18</v>
      </c>
      <c r="O13" s="40">
        <f t="shared" si="5"/>
        <v>738</v>
      </c>
      <c r="P13" s="154">
        <f>RANK(O13,$O$3:$O$29)</f>
        <v>18</v>
      </c>
      <c r="Q13" s="13" t="s">
        <v>53</v>
      </c>
    </row>
    <row r="14" spans="1:17" s="8" customFormat="1" ht="12.75">
      <c r="A14" s="181" t="s">
        <v>75</v>
      </c>
      <c r="B14" s="181" t="s">
        <v>70</v>
      </c>
      <c r="C14" s="119">
        <v>184</v>
      </c>
      <c r="D14" s="119">
        <v>134</v>
      </c>
      <c r="E14" s="119">
        <f t="shared" si="0"/>
        <v>318</v>
      </c>
      <c r="F14" s="154">
        <f>RANK(E14,$E$3:$E$29)</f>
        <v>24</v>
      </c>
      <c r="G14" s="119">
        <v>151</v>
      </c>
      <c r="H14" s="119">
        <v>182</v>
      </c>
      <c r="I14" s="119">
        <f t="shared" si="1"/>
        <v>333</v>
      </c>
      <c r="J14" s="154">
        <f>RANK(I14,$I$3:$I$29)</f>
        <v>23</v>
      </c>
      <c r="K14" s="119">
        <f t="shared" si="2"/>
        <v>134</v>
      </c>
      <c r="L14" s="119">
        <f t="shared" si="3"/>
        <v>182</v>
      </c>
      <c r="M14" s="119">
        <f t="shared" si="4"/>
        <v>316</v>
      </c>
      <c r="N14" s="154">
        <f>RANK(M14,$M$3:$M$29)</f>
        <v>24</v>
      </c>
      <c r="O14" s="119">
        <f t="shared" si="5"/>
        <v>651</v>
      </c>
      <c r="P14" s="154">
        <f>RANK(O14,$O$3:$O$29)</f>
        <v>24</v>
      </c>
      <c r="Q14" s="197" t="s">
        <v>59</v>
      </c>
    </row>
    <row r="15" spans="1:16" ht="12.75">
      <c r="A15" s="181" t="s">
        <v>81</v>
      </c>
      <c r="B15" s="181" t="s">
        <v>77</v>
      </c>
      <c r="C15" s="119">
        <v>185</v>
      </c>
      <c r="D15" s="119">
        <v>192</v>
      </c>
      <c r="E15" s="40">
        <f t="shared" si="0"/>
        <v>377</v>
      </c>
      <c r="F15" s="154">
        <f>RANK(E15,$E$3:$E$29)</f>
        <v>13</v>
      </c>
      <c r="G15" s="119">
        <v>186</v>
      </c>
      <c r="H15" s="119">
        <v>183</v>
      </c>
      <c r="I15" s="40">
        <f t="shared" si="1"/>
        <v>369</v>
      </c>
      <c r="J15" s="154">
        <v>18</v>
      </c>
      <c r="K15" s="40">
        <f t="shared" si="2"/>
        <v>192</v>
      </c>
      <c r="L15" s="40">
        <f t="shared" si="3"/>
        <v>183</v>
      </c>
      <c r="M15" s="40">
        <f t="shared" si="4"/>
        <v>375</v>
      </c>
      <c r="N15" s="154">
        <f>RANK(M15,$M$3:$M$29)</f>
        <v>15</v>
      </c>
      <c r="O15" s="40">
        <f t="shared" si="5"/>
        <v>746</v>
      </c>
      <c r="P15" s="154">
        <f>RANK(O15,$O$3:$O$29)</f>
        <v>16</v>
      </c>
    </row>
    <row r="16" spans="1:16" ht="12.75">
      <c r="A16" s="181" t="s">
        <v>84</v>
      </c>
      <c r="B16" s="181" t="s">
        <v>83</v>
      </c>
      <c r="C16" s="119">
        <v>194</v>
      </c>
      <c r="D16" s="119">
        <v>189</v>
      </c>
      <c r="E16" s="40">
        <f t="shared" si="0"/>
        <v>383</v>
      </c>
      <c r="F16" s="154">
        <f>RANK(E16,$E$3:$E$29)</f>
        <v>10</v>
      </c>
      <c r="G16" s="119">
        <v>186</v>
      </c>
      <c r="H16" s="119">
        <v>187</v>
      </c>
      <c r="I16" s="40">
        <f t="shared" si="1"/>
        <v>373</v>
      </c>
      <c r="J16" s="154">
        <f>RANK(I16,$I$3:$I$29)</f>
        <v>13</v>
      </c>
      <c r="K16" s="40">
        <f t="shared" si="2"/>
        <v>189</v>
      </c>
      <c r="L16" s="40">
        <f t="shared" si="3"/>
        <v>187</v>
      </c>
      <c r="M16" s="40">
        <f t="shared" si="4"/>
        <v>376</v>
      </c>
      <c r="N16" s="154">
        <f>RANK(M16,$M$3:$M$29)</f>
        <v>13</v>
      </c>
      <c r="O16" s="40">
        <f t="shared" si="5"/>
        <v>756</v>
      </c>
      <c r="P16" s="154">
        <f>RANK(O16,$O$3:$O$29)</f>
        <v>12</v>
      </c>
    </row>
    <row r="17" spans="1:16" ht="12.75">
      <c r="A17" s="181" t="s">
        <v>89</v>
      </c>
      <c r="B17" s="181" t="s">
        <v>86</v>
      </c>
      <c r="C17" s="119">
        <v>189</v>
      </c>
      <c r="D17" s="119">
        <v>184</v>
      </c>
      <c r="E17" s="40">
        <f t="shared" si="0"/>
        <v>373</v>
      </c>
      <c r="F17" s="154">
        <f>RANK(E17,$E$3:$E$29)</f>
        <v>17</v>
      </c>
      <c r="G17" s="119">
        <v>187</v>
      </c>
      <c r="H17" s="119">
        <v>191</v>
      </c>
      <c r="I17" s="40">
        <f t="shared" si="1"/>
        <v>378</v>
      </c>
      <c r="J17" s="154">
        <f>RANK(I17,$I$3:$I$29)</f>
        <v>11</v>
      </c>
      <c r="K17" s="40">
        <f t="shared" si="2"/>
        <v>184</v>
      </c>
      <c r="L17" s="40">
        <f t="shared" si="3"/>
        <v>191</v>
      </c>
      <c r="M17" s="40">
        <f t="shared" si="4"/>
        <v>375</v>
      </c>
      <c r="N17" s="154">
        <f>RANK(M17,$M$3:$M$29)</f>
        <v>15</v>
      </c>
      <c r="O17" s="40">
        <f t="shared" si="5"/>
        <v>751</v>
      </c>
      <c r="P17" s="154">
        <f>RANK(O17,$O$3:$O$29)</f>
        <v>14</v>
      </c>
    </row>
    <row r="18" spans="1:16" ht="12.75">
      <c r="A18" s="181" t="s">
        <v>92</v>
      </c>
      <c r="B18" s="181" t="s">
        <v>77</v>
      </c>
      <c r="C18" s="119">
        <v>185</v>
      </c>
      <c r="D18" s="119">
        <v>186</v>
      </c>
      <c r="E18" s="40">
        <f t="shared" si="0"/>
        <v>371</v>
      </c>
      <c r="F18" s="154">
        <f>RANK(E18,$E$3:$E$29)</f>
        <v>18</v>
      </c>
      <c r="G18" s="119">
        <v>186</v>
      </c>
      <c r="H18" s="119">
        <v>181</v>
      </c>
      <c r="I18" s="40">
        <f t="shared" si="1"/>
        <v>367</v>
      </c>
      <c r="J18" s="154">
        <f>RANK(I18,$I$3:$I$29)</f>
        <v>20</v>
      </c>
      <c r="K18" s="40">
        <f t="shared" si="2"/>
        <v>186</v>
      </c>
      <c r="L18" s="40">
        <f t="shared" si="3"/>
        <v>181</v>
      </c>
      <c r="M18" s="40">
        <f t="shared" si="4"/>
        <v>367</v>
      </c>
      <c r="N18" s="154">
        <f>RANK(M18,$M$3:$M$29)</f>
        <v>19</v>
      </c>
      <c r="O18" s="40">
        <f t="shared" si="5"/>
        <v>738</v>
      </c>
      <c r="P18" s="154">
        <f>RANK(O18,$O$3:$O$29)</f>
        <v>18</v>
      </c>
    </row>
    <row r="19" spans="1:16" ht="12.75">
      <c r="A19" s="181" t="s">
        <v>94</v>
      </c>
      <c r="B19" s="181" t="s">
        <v>79</v>
      </c>
      <c r="C19" s="119">
        <v>191</v>
      </c>
      <c r="D19" s="119">
        <v>190</v>
      </c>
      <c r="E19" s="40">
        <f t="shared" si="0"/>
        <v>381</v>
      </c>
      <c r="F19" s="154">
        <f>RANK(E19,$E$3:$E$29)</f>
        <v>11</v>
      </c>
      <c r="G19" s="119">
        <v>190</v>
      </c>
      <c r="H19" s="119">
        <v>191</v>
      </c>
      <c r="I19" s="40">
        <f t="shared" si="1"/>
        <v>381</v>
      </c>
      <c r="J19" s="154">
        <f>RANK(I19,$I$3:$I$29)</f>
        <v>7</v>
      </c>
      <c r="K19" s="40">
        <f t="shared" si="2"/>
        <v>190</v>
      </c>
      <c r="L19" s="40">
        <f t="shared" si="3"/>
        <v>191</v>
      </c>
      <c r="M19" s="40">
        <f t="shared" si="4"/>
        <v>381</v>
      </c>
      <c r="N19" s="154">
        <f>RANK(M19,$M$3:$M$29)</f>
        <v>8</v>
      </c>
      <c r="O19" s="40">
        <f t="shared" si="5"/>
        <v>762</v>
      </c>
      <c r="P19" s="154">
        <f>RANK(O19,$O$3:$O$29)</f>
        <v>8</v>
      </c>
    </row>
    <row r="20" spans="1:16" ht="12.75">
      <c r="A20" s="181" t="s">
        <v>73</v>
      </c>
      <c r="B20" s="181" t="s">
        <v>70</v>
      </c>
      <c r="C20" s="40">
        <v>174</v>
      </c>
      <c r="D20" s="40">
        <v>180</v>
      </c>
      <c r="E20" s="40">
        <f t="shared" si="0"/>
        <v>354</v>
      </c>
      <c r="F20" s="154">
        <v>21</v>
      </c>
      <c r="G20" s="40">
        <v>190</v>
      </c>
      <c r="H20" s="40">
        <v>179</v>
      </c>
      <c r="I20" s="40">
        <f t="shared" si="1"/>
        <v>369</v>
      </c>
      <c r="J20" s="154">
        <v>19</v>
      </c>
      <c r="K20" s="40">
        <f t="shared" si="2"/>
        <v>180</v>
      </c>
      <c r="L20" s="40">
        <f t="shared" si="3"/>
        <v>179</v>
      </c>
      <c r="M20" s="40">
        <f t="shared" si="4"/>
        <v>359</v>
      </c>
      <c r="N20" s="154">
        <f>RANK(M20,$M$3:$M$29)</f>
        <v>20</v>
      </c>
      <c r="O20" s="40">
        <f t="shared" si="5"/>
        <v>723</v>
      </c>
      <c r="P20" s="154">
        <f>RANK(O20,$O$3:$O$29)</f>
        <v>20</v>
      </c>
    </row>
    <row r="21" spans="1:16" ht="12.75">
      <c r="A21" s="181" t="s">
        <v>78</v>
      </c>
      <c r="B21" s="181" t="s">
        <v>79</v>
      </c>
      <c r="C21" s="40">
        <v>191</v>
      </c>
      <c r="D21" s="40">
        <v>186</v>
      </c>
      <c r="E21" s="40">
        <f t="shared" si="0"/>
        <v>377</v>
      </c>
      <c r="F21" s="154">
        <v>15</v>
      </c>
      <c r="G21" s="40">
        <v>182</v>
      </c>
      <c r="H21" s="40">
        <v>190</v>
      </c>
      <c r="I21" s="40">
        <f t="shared" si="1"/>
        <v>372</v>
      </c>
      <c r="J21" s="154">
        <f>RANK(I21,$I$3:$I$29)</f>
        <v>14</v>
      </c>
      <c r="K21" s="40">
        <f t="shared" si="2"/>
        <v>186</v>
      </c>
      <c r="L21" s="40">
        <f t="shared" si="3"/>
        <v>190</v>
      </c>
      <c r="M21" s="40">
        <f t="shared" si="4"/>
        <v>376</v>
      </c>
      <c r="N21" s="154">
        <f>RANK(M21,$M$3:$M$29)</f>
        <v>13</v>
      </c>
      <c r="O21" s="40">
        <f t="shared" si="5"/>
        <v>749</v>
      </c>
      <c r="P21" s="154">
        <f>RANK(O21,$O$3:$O$29)</f>
        <v>15</v>
      </c>
    </row>
    <row r="22" spans="1:16" ht="12.75">
      <c r="A22" s="93" t="s">
        <v>60</v>
      </c>
      <c r="B22" s="93" t="s">
        <v>68</v>
      </c>
      <c r="C22" s="144">
        <v>148</v>
      </c>
      <c r="D22" s="144">
        <v>129</v>
      </c>
      <c r="E22" s="40">
        <f t="shared" si="0"/>
        <v>277</v>
      </c>
      <c r="F22" s="154">
        <f>RANK(E22,$E$3:$E$29)</f>
        <v>25</v>
      </c>
      <c r="G22" s="40">
        <v>163</v>
      </c>
      <c r="H22" s="40">
        <v>167</v>
      </c>
      <c r="I22" s="119">
        <f t="shared" si="1"/>
        <v>330</v>
      </c>
      <c r="J22" s="154">
        <f>RANK(I22,$I$3:$I$29)</f>
        <v>24</v>
      </c>
      <c r="K22" s="119">
        <f t="shared" si="2"/>
        <v>129</v>
      </c>
      <c r="L22" s="119">
        <f t="shared" si="3"/>
        <v>167</v>
      </c>
      <c r="M22" s="119">
        <f t="shared" si="4"/>
        <v>296</v>
      </c>
      <c r="N22" s="154">
        <f>RANK(M22,$M$3:$M$29)</f>
        <v>26</v>
      </c>
      <c r="O22" s="119">
        <f t="shared" si="5"/>
        <v>607</v>
      </c>
      <c r="P22" s="154">
        <f>RANK(O22,$O$3:$O$29)</f>
        <v>25</v>
      </c>
    </row>
    <row r="23" spans="1:16" ht="12.75">
      <c r="A23" s="93" t="s">
        <v>61</v>
      </c>
      <c r="B23" s="93" t="s">
        <v>68</v>
      </c>
      <c r="C23" s="144">
        <v>172</v>
      </c>
      <c r="D23" s="144">
        <v>167</v>
      </c>
      <c r="E23" s="40">
        <f t="shared" si="0"/>
        <v>339</v>
      </c>
      <c r="F23" s="154">
        <f>RANK(E23,$E$3:$E$29)</f>
        <v>22</v>
      </c>
      <c r="G23" s="40">
        <v>141</v>
      </c>
      <c r="H23" s="40">
        <v>176</v>
      </c>
      <c r="I23" s="40">
        <f t="shared" si="1"/>
        <v>317</v>
      </c>
      <c r="J23" s="154">
        <f>RANK(I23,$I$3:$I$29)</f>
        <v>26</v>
      </c>
      <c r="K23" s="40">
        <f t="shared" si="2"/>
        <v>167</v>
      </c>
      <c r="L23" s="40">
        <f t="shared" si="3"/>
        <v>176</v>
      </c>
      <c r="M23" s="40">
        <f t="shared" si="4"/>
        <v>343</v>
      </c>
      <c r="N23" s="154">
        <f>RANK(M23,$M$3:$M$29)</f>
        <v>23</v>
      </c>
      <c r="O23" s="40">
        <f t="shared" si="5"/>
        <v>656</v>
      </c>
      <c r="P23" s="154">
        <f>RANK(O23,$O$3:$O$29)</f>
        <v>23</v>
      </c>
    </row>
    <row r="24" spans="1:16" ht="12.75">
      <c r="A24" s="93" t="s">
        <v>71</v>
      </c>
      <c r="B24" s="93" t="s">
        <v>70</v>
      </c>
      <c r="C24" s="144">
        <v>130</v>
      </c>
      <c r="D24" s="144">
        <v>144</v>
      </c>
      <c r="E24" s="40">
        <f t="shared" si="0"/>
        <v>274</v>
      </c>
      <c r="F24" s="154">
        <f>RANK(E24,$E$3:$E$29)</f>
        <v>26</v>
      </c>
      <c r="G24" s="40">
        <v>167</v>
      </c>
      <c r="H24" s="40">
        <v>158</v>
      </c>
      <c r="I24" s="40">
        <f t="shared" si="1"/>
        <v>325</v>
      </c>
      <c r="J24" s="154">
        <f>RANK(I24,$I$3:$I$29)</f>
        <v>25</v>
      </c>
      <c r="K24" s="40">
        <f t="shared" si="2"/>
        <v>144</v>
      </c>
      <c r="L24" s="40">
        <f t="shared" si="3"/>
        <v>158</v>
      </c>
      <c r="M24" s="40">
        <f t="shared" si="4"/>
        <v>302</v>
      </c>
      <c r="N24" s="154">
        <f>RANK(M24,$M$3:$M$29)</f>
        <v>25</v>
      </c>
      <c r="O24" s="40">
        <f t="shared" si="5"/>
        <v>599</v>
      </c>
      <c r="P24" s="154">
        <f>RANK(O24,$O$3:$O$29)</f>
        <v>26</v>
      </c>
    </row>
    <row r="25" spans="1:16" ht="12.75">
      <c r="A25" s="93" t="s">
        <v>72</v>
      </c>
      <c r="B25" s="93" t="s">
        <v>70</v>
      </c>
      <c r="C25" s="144">
        <v>0</v>
      </c>
      <c r="D25" s="144">
        <v>0</v>
      </c>
      <c r="E25" s="40">
        <f t="shared" si="0"/>
        <v>0</v>
      </c>
      <c r="F25" s="154">
        <f>RANK(E25,$E$3:$E$29)</f>
        <v>27</v>
      </c>
      <c r="G25" s="40">
        <v>0</v>
      </c>
      <c r="H25" s="40">
        <v>0</v>
      </c>
      <c r="I25" s="40">
        <f t="shared" si="1"/>
        <v>0</v>
      </c>
      <c r="J25" s="154">
        <f>RANK(I25,$I$3:$I$29)</f>
        <v>27</v>
      </c>
      <c r="K25" s="40">
        <f t="shared" si="2"/>
        <v>0</v>
      </c>
      <c r="L25" s="40">
        <f t="shared" si="3"/>
        <v>0</v>
      </c>
      <c r="M25" s="40">
        <f t="shared" si="4"/>
        <v>0</v>
      </c>
      <c r="N25" s="154">
        <f>RANK(M25,$M$3:$M$29)</f>
        <v>27</v>
      </c>
      <c r="O25" s="40">
        <f t="shared" si="5"/>
        <v>0</v>
      </c>
      <c r="P25" s="154">
        <f>RANK(O25,$O$3:$O$29)</f>
        <v>27</v>
      </c>
    </row>
    <row r="26" spans="1:17" ht="12.75">
      <c r="A26" s="93" t="s">
        <v>90</v>
      </c>
      <c r="B26" s="93" t="s">
        <v>86</v>
      </c>
      <c r="C26" s="144">
        <v>170</v>
      </c>
      <c r="D26" s="144">
        <v>184</v>
      </c>
      <c r="E26" s="40">
        <f t="shared" si="0"/>
        <v>354</v>
      </c>
      <c r="F26" s="154">
        <f>RANK(E26,$E$3:$E$29)</f>
        <v>20</v>
      </c>
      <c r="G26" s="40">
        <v>176</v>
      </c>
      <c r="H26" s="40">
        <v>165</v>
      </c>
      <c r="I26" s="40">
        <f t="shared" si="1"/>
        <v>341</v>
      </c>
      <c r="J26" s="154">
        <f>RANK(I26,$I$3:$I$29)</f>
        <v>22</v>
      </c>
      <c r="K26" s="40">
        <f t="shared" si="2"/>
        <v>184</v>
      </c>
      <c r="L26" s="40">
        <f t="shared" si="3"/>
        <v>165</v>
      </c>
      <c r="M26" s="40">
        <f t="shared" si="4"/>
        <v>349</v>
      </c>
      <c r="N26" s="154">
        <f>RANK(M26,$M$3:$M$29)</f>
        <v>22</v>
      </c>
      <c r="O26" s="40">
        <f t="shared" si="5"/>
        <v>695</v>
      </c>
      <c r="P26" s="154">
        <f>RANK(O26,$O$3:$O$29)</f>
        <v>21</v>
      </c>
      <c r="Q26" s="13" t="s">
        <v>54</v>
      </c>
    </row>
    <row r="27" spans="1:17" s="8" customFormat="1" ht="12.75">
      <c r="A27" s="93" t="s">
        <v>96</v>
      </c>
      <c r="B27" s="93" t="s">
        <v>77</v>
      </c>
      <c r="C27" s="144">
        <v>159</v>
      </c>
      <c r="D27" s="144">
        <v>174</v>
      </c>
      <c r="E27" s="119">
        <f t="shared" si="0"/>
        <v>333</v>
      </c>
      <c r="F27" s="154">
        <f>RANK(E27,$E$3:$E$29)</f>
        <v>23</v>
      </c>
      <c r="G27" s="40">
        <v>167</v>
      </c>
      <c r="H27" s="40">
        <v>180</v>
      </c>
      <c r="I27" s="119">
        <f t="shared" si="1"/>
        <v>347</v>
      </c>
      <c r="J27" s="154">
        <f>RANK(I27,$I$3:$I$29)</f>
        <v>21</v>
      </c>
      <c r="K27" s="119">
        <f t="shared" si="2"/>
        <v>174</v>
      </c>
      <c r="L27" s="119">
        <f t="shared" si="3"/>
        <v>180</v>
      </c>
      <c r="M27" s="119">
        <f t="shared" si="4"/>
        <v>354</v>
      </c>
      <c r="N27" s="154">
        <f>RANK(M27,$M$3:$M$29)</f>
        <v>21</v>
      </c>
      <c r="O27" s="119">
        <f t="shared" si="5"/>
        <v>680</v>
      </c>
      <c r="P27" s="154">
        <f>RANK(O27,$O$3:$O$29)</f>
        <v>22</v>
      </c>
      <c r="Q27" s="197" t="s">
        <v>59</v>
      </c>
    </row>
    <row r="28" spans="1:16" ht="12.75">
      <c r="A28" s="93" t="s">
        <v>97</v>
      </c>
      <c r="B28" s="93" t="s">
        <v>77</v>
      </c>
      <c r="C28" s="119">
        <v>188</v>
      </c>
      <c r="D28" s="119">
        <v>189</v>
      </c>
      <c r="E28" s="40">
        <f t="shared" si="0"/>
        <v>377</v>
      </c>
      <c r="F28" s="154">
        <v>14</v>
      </c>
      <c r="G28" s="119">
        <v>190</v>
      </c>
      <c r="H28" s="119">
        <v>189</v>
      </c>
      <c r="I28" s="40">
        <f t="shared" si="1"/>
        <v>379</v>
      </c>
      <c r="J28" s="154">
        <f>RANK(I28,$I$3:$I$29)</f>
        <v>10</v>
      </c>
      <c r="K28" s="40">
        <f t="shared" si="2"/>
        <v>189</v>
      </c>
      <c r="L28" s="40">
        <f t="shared" si="3"/>
        <v>189</v>
      </c>
      <c r="M28" s="40">
        <f t="shared" si="4"/>
        <v>378</v>
      </c>
      <c r="N28" s="154">
        <f>RANK(M28,$M$3:$M$29)</f>
        <v>10</v>
      </c>
      <c r="O28" s="40">
        <f t="shared" si="5"/>
        <v>756</v>
      </c>
      <c r="P28" s="154">
        <f>RANK(O28,$O$3:$O$29)</f>
        <v>12</v>
      </c>
    </row>
    <row r="29" spans="1:16" ht="12.75">
      <c r="A29" s="93" t="s">
        <v>98</v>
      </c>
      <c r="B29" s="93" t="s">
        <v>77</v>
      </c>
      <c r="C29" s="119">
        <v>186</v>
      </c>
      <c r="D29" s="119">
        <v>189</v>
      </c>
      <c r="E29" s="40">
        <f t="shared" si="0"/>
        <v>375</v>
      </c>
      <c r="F29" s="154">
        <f>RANK(E29,$E$3:$E$29)</f>
        <v>16</v>
      </c>
      <c r="G29" s="119">
        <v>183</v>
      </c>
      <c r="H29" s="119">
        <v>186</v>
      </c>
      <c r="I29" s="40">
        <f t="shared" si="1"/>
        <v>369</v>
      </c>
      <c r="J29" s="154">
        <f>RANK(I29,$I$3:$I$29)</f>
        <v>17</v>
      </c>
      <c r="K29" s="40">
        <f t="shared" si="2"/>
        <v>189</v>
      </c>
      <c r="L29" s="40">
        <f t="shared" si="3"/>
        <v>186</v>
      </c>
      <c r="M29" s="40">
        <f t="shared" si="4"/>
        <v>375</v>
      </c>
      <c r="N29" s="154">
        <f>RANK(M29,$M$3:$M$29)</f>
        <v>15</v>
      </c>
      <c r="O29" s="40">
        <f t="shared" si="5"/>
        <v>744</v>
      </c>
      <c r="P29" s="154">
        <f>RANK(O29,$O$3:$O$29)</f>
        <v>17</v>
      </c>
    </row>
  </sheetData>
  <sheetProtection/>
  <printOptions/>
  <pageMargins left="0.21" right="0.26" top="1" bottom="0.71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4.28125" style="13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3" width="10.7109375" style="1" customWidth="1"/>
    <col min="14" max="14" width="10.8515625" style="1" customWidth="1"/>
    <col min="15" max="15" width="10.00390625" style="1" customWidth="1"/>
    <col min="16" max="16" width="4.00390625" style="0" bestFit="1" customWidth="1"/>
    <col min="17" max="18" width="7.28125" style="0" customWidth="1"/>
    <col min="19" max="19" width="3.140625" style="0" bestFit="1" customWidth="1"/>
    <col min="20" max="20" width="3.57421875" style="0" bestFit="1" customWidth="1"/>
    <col min="21" max="21" width="16.57421875" style="0" bestFit="1" customWidth="1"/>
    <col min="22" max="22" width="20.140625" style="0" bestFit="1" customWidth="1"/>
    <col min="23" max="23" width="5.7109375" style="0" customWidth="1"/>
    <col min="24" max="24" width="4.28125" style="0" bestFit="1" customWidth="1"/>
    <col min="25" max="25" width="4.7109375" style="0" customWidth="1"/>
    <col min="26" max="26" width="11.7109375" style="0" bestFit="1" customWidth="1"/>
    <col min="27" max="27" width="12.7109375" style="0" bestFit="1" customWidth="1"/>
    <col min="28" max="28" width="4.28125" style="0" bestFit="1" customWidth="1"/>
    <col min="29" max="29" width="3.7109375" style="0" customWidth="1"/>
    <col min="30" max="30" width="12.7109375" style="0" customWidth="1"/>
    <col min="31" max="31" width="15.421875" style="0" bestFit="1" customWidth="1"/>
    <col min="32" max="32" width="5.8515625" style="0" bestFit="1" customWidth="1"/>
    <col min="33" max="33" width="4.7109375" style="0" customWidth="1"/>
    <col min="34" max="34" width="14.28125" style="0" customWidth="1"/>
    <col min="35" max="35" width="9.28125" style="0" bestFit="1" customWidth="1"/>
    <col min="36" max="36" width="5.8515625" style="0" customWidth="1"/>
  </cols>
  <sheetData>
    <row r="1" spans="1:38" ht="19.5" customHeight="1">
      <c r="A1" s="114"/>
      <c r="B1" s="100" t="s">
        <v>8</v>
      </c>
      <c r="C1" s="97"/>
      <c r="D1" s="113" t="s">
        <v>95</v>
      </c>
      <c r="E1" s="97"/>
      <c r="F1" s="97"/>
      <c r="G1" s="97"/>
      <c r="H1" s="97"/>
      <c r="I1" s="97"/>
      <c r="J1" s="97"/>
      <c r="K1" s="97"/>
      <c r="L1" s="97"/>
      <c r="M1" s="98"/>
      <c r="N1" s="98"/>
      <c r="O1" s="95"/>
      <c r="P1" s="8"/>
      <c r="Q1" s="8"/>
      <c r="R1" s="8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10:38" ht="12.75">
      <c r="J2" s="1"/>
      <c r="T2" s="1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12"/>
      <c r="AL2" s="12"/>
    </row>
    <row r="3" spans="3:38" ht="12.75">
      <c r="C3" s="8"/>
      <c r="D3" s="52" t="s">
        <v>32</v>
      </c>
      <c r="E3" s="53"/>
      <c r="F3" s="48" t="s">
        <v>17</v>
      </c>
      <c r="G3" s="124"/>
      <c r="H3" s="9"/>
      <c r="I3" s="54" t="s">
        <v>33</v>
      </c>
      <c r="J3" s="45"/>
      <c r="K3" s="48" t="s">
        <v>17</v>
      </c>
      <c r="L3" s="9"/>
      <c r="M3" s="54" t="s">
        <v>34</v>
      </c>
      <c r="N3" s="94"/>
      <c r="O3" s="49" t="s">
        <v>19</v>
      </c>
      <c r="P3" s="1"/>
      <c r="Q3" s="14" t="s">
        <v>3</v>
      </c>
      <c r="T3" s="22"/>
      <c r="U3" s="63"/>
      <c r="V3" s="22"/>
      <c r="W3" s="22"/>
      <c r="X3" s="22"/>
      <c r="Y3" s="63"/>
      <c r="Z3" s="22"/>
      <c r="AA3" s="22"/>
      <c r="AB3" s="22"/>
      <c r="AC3" s="63"/>
      <c r="AD3" s="22"/>
      <c r="AE3" s="22"/>
      <c r="AF3" s="22"/>
      <c r="AG3" s="63"/>
      <c r="AH3" s="22"/>
      <c r="AI3" s="22"/>
      <c r="AJ3" s="12"/>
      <c r="AK3" s="12"/>
      <c r="AL3" s="12"/>
    </row>
    <row r="4" spans="1:38" ht="12.75">
      <c r="A4" s="6" t="s">
        <v>0</v>
      </c>
      <c r="B4" s="2" t="s">
        <v>1</v>
      </c>
      <c r="C4" s="2" t="s">
        <v>2</v>
      </c>
      <c r="D4" s="39" t="s">
        <v>62</v>
      </c>
      <c r="E4" s="39" t="s">
        <v>62</v>
      </c>
      <c r="F4" s="39" t="s">
        <v>62</v>
      </c>
      <c r="G4" s="178"/>
      <c r="H4" s="179"/>
      <c r="I4" s="39" t="s">
        <v>15</v>
      </c>
      <c r="J4" s="39" t="s">
        <v>15</v>
      </c>
      <c r="K4" s="39" t="s">
        <v>15</v>
      </c>
      <c r="L4" s="39"/>
      <c r="M4" s="39" t="s">
        <v>65</v>
      </c>
      <c r="N4" s="39" t="s">
        <v>66</v>
      </c>
      <c r="O4" s="46" t="s">
        <v>18</v>
      </c>
      <c r="Q4" s="6" t="s">
        <v>6</v>
      </c>
      <c r="R4" s="6" t="s">
        <v>11</v>
      </c>
      <c r="T4" s="22"/>
      <c r="U4" s="63"/>
      <c r="V4" s="64"/>
      <c r="W4" s="22"/>
      <c r="X4" s="22"/>
      <c r="Y4" s="63"/>
      <c r="Z4" s="64"/>
      <c r="AA4" s="22"/>
      <c r="AB4" s="22"/>
      <c r="AC4" s="63"/>
      <c r="AD4" s="64"/>
      <c r="AE4" s="22"/>
      <c r="AF4" s="22"/>
      <c r="AG4" s="63"/>
      <c r="AH4" s="64"/>
      <c r="AI4" s="22"/>
      <c r="AJ4" s="12"/>
      <c r="AK4" s="12"/>
      <c r="AL4" s="12"/>
    </row>
    <row r="5" spans="1:38" ht="12.75">
      <c r="A5" s="111">
        <v>1</v>
      </c>
      <c r="B5" s="174" t="s">
        <v>69</v>
      </c>
      <c r="C5" s="174" t="s">
        <v>70</v>
      </c>
      <c r="D5" s="190">
        <v>196</v>
      </c>
      <c r="E5" s="190">
        <v>195</v>
      </c>
      <c r="F5" s="40">
        <f aca="true" t="shared" si="0" ref="F5:F12">SUM(D5:E5)</f>
        <v>391</v>
      </c>
      <c r="G5" s="147"/>
      <c r="H5" s="89" t="s">
        <v>100</v>
      </c>
      <c r="I5" s="190">
        <v>195</v>
      </c>
      <c r="J5" s="190">
        <v>192</v>
      </c>
      <c r="K5" s="40">
        <f aca="true" t="shared" si="1" ref="K5:K13">SUM(I5:J5)</f>
        <v>387</v>
      </c>
      <c r="L5" s="89" t="s">
        <v>100</v>
      </c>
      <c r="M5" s="40">
        <f aca="true" t="shared" si="2" ref="M5:M13">E5</f>
        <v>195</v>
      </c>
      <c r="N5" s="40">
        <f aca="true" t="shared" si="3" ref="N5:N13">J5</f>
        <v>192</v>
      </c>
      <c r="O5" s="40">
        <f aca="true" t="shared" si="4" ref="O5:O13">SUM(M5:N5)</f>
        <v>387</v>
      </c>
      <c r="P5" s="89">
        <f>RANK(O5,$O$5:$O$14)</f>
        <v>3</v>
      </c>
      <c r="Q5" s="40">
        <f aca="true" t="shared" si="5" ref="Q5:Q13">SUM(F5,K5)</f>
        <v>778</v>
      </c>
      <c r="R5" s="121">
        <f>RANK(Q5,$Q$5:$Q$14)</f>
        <v>2</v>
      </c>
      <c r="T5" s="22"/>
      <c r="U5" s="22"/>
      <c r="V5" s="22"/>
      <c r="W5" s="21"/>
      <c r="X5" s="22"/>
      <c r="Y5" s="22"/>
      <c r="Z5" s="22"/>
      <c r="AA5" s="21"/>
      <c r="AB5" s="22"/>
      <c r="AC5" s="22"/>
      <c r="AD5" s="22"/>
      <c r="AE5" s="21"/>
      <c r="AF5" s="22"/>
      <c r="AG5" s="22"/>
      <c r="AH5" s="22"/>
      <c r="AI5" s="21"/>
      <c r="AJ5" s="12"/>
      <c r="AK5" s="12"/>
      <c r="AL5" s="12"/>
    </row>
    <row r="6" spans="1:38" ht="12.75">
      <c r="A6" s="111">
        <v>2</v>
      </c>
      <c r="B6" s="174" t="s">
        <v>76</v>
      </c>
      <c r="C6" s="174" t="s">
        <v>77</v>
      </c>
      <c r="D6" s="190">
        <v>191</v>
      </c>
      <c r="E6" s="190">
        <v>195</v>
      </c>
      <c r="F6" s="40">
        <f t="shared" si="0"/>
        <v>386</v>
      </c>
      <c r="G6" s="147"/>
      <c r="H6" s="89">
        <f>RANK(F6,$F$5:$F$14)</f>
        <v>7</v>
      </c>
      <c r="I6" s="190">
        <v>192</v>
      </c>
      <c r="J6" s="190">
        <v>198</v>
      </c>
      <c r="K6" s="40">
        <f t="shared" si="1"/>
        <v>390</v>
      </c>
      <c r="L6" s="89">
        <f>RANK(K6,$K$5:$K$14)</f>
        <v>1</v>
      </c>
      <c r="M6" s="40">
        <f t="shared" si="2"/>
        <v>195</v>
      </c>
      <c r="N6" s="40">
        <f t="shared" si="3"/>
        <v>198</v>
      </c>
      <c r="O6" s="40">
        <f t="shared" si="4"/>
        <v>393</v>
      </c>
      <c r="P6" s="89">
        <f>RANK(O6,$O$5:$O$14)</f>
        <v>1</v>
      </c>
      <c r="Q6" s="40">
        <f t="shared" si="5"/>
        <v>776</v>
      </c>
      <c r="R6" s="121">
        <f>RANK(Q6,$Q$5:$Q$14)</f>
        <v>3</v>
      </c>
      <c r="T6" s="22"/>
      <c r="U6" s="22"/>
      <c r="V6" s="22"/>
      <c r="W6" s="21"/>
      <c r="X6" s="22"/>
      <c r="Y6" s="22"/>
      <c r="Z6" s="22"/>
      <c r="AA6" s="21"/>
      <c r="AB6" s="22"/>
      <c r="AC6" s="22"/>
      <c r="AD6" s="22"/>
      <c r="AE6" s="21"/>
      <c r="AF6" s="22"/>
      <c r="AG6" s="22"/>
      <c r="AH6" s="22"/>
      <c r="AI6" s="21"/>
      <c r="AJ6" s="12"/>
      <c r="AK6" s="12"/>
      <c r="AL6" s="12"/>
    </row>
    <row r="7" spans="1:38" ht="12.75">
      <c r="A7" s="111">
        <v>3</v>
      </c>
      <c r="B7" s="174" t="s">
        <v>80</v>
      </c>
      <c r="C7" s="174" t="s">
        <v>77</v>
      </c>
      <c r="D7" s="190">
        <v>194</v>
      </c>
      <c r="E7" s="190">
        <v>195</v>
      </c>
      <c r="F7" s="40">
        <f t="shared" si="0"/>
        <v>389</v>
      </c>
      <c r="G7" s="147"/>
      <c r="H7" s="89">
        <f>RANK(F7,$F$5:$F$14)</f>
        <v>5</v>
      </c>
      <c r="I7" s="190">
        <v>193</v>
      </c>
      <c r="J7" s="190">
        <v>190</v>
      </c>
      <c r="K7" s="40">
        <f t="shared" si="1"/>
        <v>383</v>
      </c>
      <c r="L7" s="89">
        <f>RANK(K7,$K$5:$K$14)</f>
        <v>6</v>
      </c>
      <c r="M7" s="40">
        <f t="shared" si="2"/>
        <v>195</v>
      </c>
      <c r="N7" s="40">
        <f t="shared" si="3"/>
        <v>190</v>
      </c>
      <c r="O7" s="40">
        <f t="shared" si="4"/>
        <v>385</v>
      </c>
      <c r="P7" s="89" t="s">
        <v>101</v>
      </c>
      <c r="Q7" s="40">
        <f t="shared" si="5"/>
        <v>772</v>
      </c>
      <c r="R7" s="121">
        <f>RANK(Q7,$Q$5:$Q$14)</f>
        <v>5</v>
      </c>
      <c r="T7" s="22"/>
      <c r="U7" s="22"/>
      <c r="V7" s="22"/>
      <c r="W7" s="21"/>
      <c r="X7" s="23"/>
      <c r="Y7" s="22"/>
      <c r="Z7" s="22"/>
      <c r="AA7" s="21"/>
      <c r="AB7" s="22"/>
      <c r="AC7" s="22"/>
      <c r="AD7" s="22"/>
      <c r="AE7" s="21"/>
      <c r="AF7" s="22"/>
      <c r="AG7" s="22"/>
      <c r="AH7" s="22"/>
      <c r="AI7" s="22"/>
      <c r="AJ7" s="12"/>
      <c r="AK7" s="12"/>
      <c r="AL7" s="12"/>
    </row>
    <row r="8" spans="1:38" ht="12.75">
      <c r="A8" s="111">
        <v>4</v>
      </c>
      <c r="B8" s="174" t="s">
        <v>82</v>
      </c>
      <c r="C8" s="174" t="s">
        <v>83</v>
      </c>
      <c r="D8" s="190">
        <v>196</v>
      </c>
      <c r="E8" s="190">
        <v>195</v>
      </c>
      <c r="F8" s="40">
        <f t="shared" si="0"/>
        <v>391</v>
      </c>
      <c r="G8" s="147"/>
      <c r="H8" s="89" t="s">
        <v>100</v>
      </c>
      <c r="I8" s="190">
        <v>191</v>
      </c>
      <c r="J8" s="190">
        <v>190</v>
      </c>
      <c r="K8" s="40">
        <f t="shared" si="1"/>
        <v>381</v>
      </c>
      <c r="L8" s="89">
        <f>RANK(K8,$K$5:$K$14)</f>
        <v>7</v>
      </c>
      <c r="M8" s="40">
        <f t="shared" si="2"/>
        <v>195</v>
      </c>
      <c r="N8" s="40">
        <f t="shared" si="3"/>
        <v>190</v>
      </c>
      <c r="O8" s="40">
        <f t="shared" si="4"/>
        <v>385</v>
      </c>
      <c r="P8" s="89" t="s">
        <v>101</v>
      </c>
      <c r="Q8" s="40">
        <f t="shared" si="5"/>
        <v>772</v>
      </c>
      <c r="R8" s="121">
        <v>6</v>
      </c>
      <c r="T8" s="22"/>
      <c r="U8" s="22"/>
      <c r="V8" s="22"/>
      <c r="W8" s="22"/>
      <c r="X8" s="23"/>
      <c r="Y8" s="22"/>
      <c r="Z8" s="22"/>
      <c r="AA8" s="21"/>
      <c r="AB8" s="22"/>
      <c r="AC8" s="22"/>
      <c r="AD8" s="22"/>
      <c r="AE8" s="22"/>
      <c r="AF8" s="22"/>
      <c r="AG8" s="22"/>
      <c r="AH8" s="22"/>
      <c r="AI8" s="22"/>
      <c r="AJ8" s="12"/>
      <c r="AK8" s="12"/>
      <c r="AL8" s="12"/>
    </row>
    <row r="9" spans="1:38" ht="12.75">
      <c r="A9" s="111">
        <v>5</v>
      </c>
      <c r="B9" s="174" t="s">
        <v>85</v>
      </c>
      <c r="C9" s="174" t="s">
        <v>83</v>
      </c>
      <c r="D9" s="190">
        <v>190</v>
      </c>
      <c r="E9" s="190">
        <v>194</v>
      </c>
      <c r="F9" s="40">
        <f t="shared" si="0"/>
        <v>384</v>
      </c>
      <c r="G9" s="147"/>
      <c r="H9" s="89">
        <f>RANK(F9,$F$5:$F$14)</f>
        <v>9</v>
      </c>
      <c r="I9" s="190">
        <v>194</v>
      </c>
      <c r="J9" s="190">
        <v>192</v>
      </c>
      <c r="K9" s="40">
        <f t="shared" si="1"/>
        <v>386</v>
      </c>
      <c r="L9" s="89">
        <f>RANK(K9,$K$5:$K$14)</f>
        <v>4</v>
      </c>
      <c r="M9" s="40">
        <f t="shared" si="2"/>
        <v>194</v>
      </c>
      <c r="N9" s="40">
        <f t="shared" si="3"/>
        <v>192</v>
      </c>
      <c r="O9" s="40">
        <f t="shared" si="4"/>
        <v>386</v>
      </c>
      <c r="P9" s="89">
        <f>RANK(O9,$O$5:$O$14)</f>
        <v>4</v>
      </c>
      <c r="Q9" s="40">
        <f t="shared" si="5"/>
        <v>770</v>
      </c>
      <c r="R9" s="121">
        <f>RANK(Q9,$Q$5:$Q$14)</f>
        <v>7</v>
      </c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12"/>
      <c r="AK9" s="12"/>
      <c r="AL9" s="12"/>
    </row>
    <row r="10" spans="1:38" ht="12.75">
      <c r="A10" s="111">
        <v>6</v>
      </c>
      <c r="B10" s="174" t="s">
        <v>87</v>
      </c>
      <c r="C10" s="174" t="s">
        <v>86</v>
      </c>
      <c r="D10" s="190">
        <v>192</v>
      </c>
      <c r="E10" s="190">
        <v>189</v>
      </c>
      <c r="F10" s="40">
        <f t="shared" si="0"/>
        <v>381</v>
      </c>
      <c r="G10" s="147"/>
      <c r="H10" s="89">
        <f>RANK(F10,$F$5:$F$14)</f>
        <v>10</v>
      </c>
      <c r="I10" s="190">
        <v>189</v>
      </c>
      <c r="J10" s="190">
        <v>191</v>
      </c>
      <c r="K10" s="40">
        <f t="shared" si="1"/>
        <v>380</v>
      </c>
      <c r="L10" s="89">
        <f>RANK(K10,$K$5:$K$14)</f>
        <v>8</v>
      </c>
      <c r="M10" s="40">
        <f t="shared" si="2"/>
        <v>189</v>
      </c>
      <c r="N10" s="40">
        <f t="shared" si="3"/>
        <v>191</v>
      </c>
      <c r="O10" s="40">
        <f t="shared" si="4"/>
        <v>380</v>
      </c>
      <c r="P10" s="89">
        <f>RANK(O10,$O$5:$O$14)</f>
        <v>8</v>
      </c>
      <c r="Q10" s="40">
        <f t="shared" si="5"/>
        <v>761</v>
      </c>
      <c r="R10" s="121">
        <f>RANK(Q10,$Q$5:$Q$14)</f>
        <v>8</v>
      </c>
      <c r="T10" s="22"/>
      <c r="U10" s="63"/>
      <c r="V10" s="22"/>
      <c r="W10" s="22"/>
      <c r="X10" s="22"/>
      <c r="Y10" s="63"/>
      <c r="Z10" s="22"/>
      <c r="AA10" s="22"/>
      <c r="AB10" s="22"/>
      <c r="AC10" s="63"/>
      <c r="AD10" s="22"/>
      <c r="AE10" s="22"/>
      <c r="AF10" s="22"/>
      <c r="AG10" s="63"/>
      <c r="AH10" s="22"/>
      <c r="AI10" s="22"/>
      <c r="AJ10" s="12"/>
      <c r="AK10" s="12"/>
      <c r="AL10" s="12"/>
    </row>
    <row r="11" spans="1:38" ht="12.75">
      <c r="A11" s="111">
        <v>7</v>
      </c>
      <c r="B11" s="174" t="s">
        <v>88</v>
      </c>
      <c r="C11" s="174" t="s">
        <v>86</v>
      </c>
      <c r="D11" s="191">
        <v>195</v>
      </c>
      <c r="E11" s="191">
        <v>194</v>
      </c>
      <c r="F11" s="40">
        <f t="shared" si="0"/>
        <v>389</v>
      </c>
      <c r="G11" s="147"/>
      <c r="H11" s="89">
        <v>6</v>
      </c>
      <c r="I11" s="191">
        <v>187</v>
      </c>
      <c r="J11" s="191">
        <v>183</v>
      </c>
      <c r="K11" s="40">
        <f t="shared" si="1"/>
        <v>370</v>
      </c>
      <c r="L11" s="89">
        <f>RANK(K11,$K$5:$K$14)</f>
        <v>10</v>
      </c>
      <c r="M11" s="40">
        <f t="shared" si="2"/>
        <v>194</v>
      </c>
      <c r="N11" s="40">
        <f t="shared" si="3"/>
        <v>183</v>
      </c>
      <c r="O11" s="40">
        <f t="shared" si="4"/>
        <v>377</v>
      </c>
      <c r="P11" s="89" t="s">
        <v>102</v>
      </c>
      <c r="Q11" s="40">
        <f t="shared" si="5"/>
        <v>759</v>
      </c>
      <c r="R11" s="121">
        <f>RANK(Q11,$Q$5:$Q$14)</f>
        <v>10</v>
      </c>
      <c r="T11" s="23"/>
      <c r="U11" s="22"/>
      <c r="V11" s="22"/>
      <c r="W11" s="21"/>
      <c r="X11" s="22"/>
      <c r="Y11" s="22"/>
      <c r="Z11" s="22"/>
      <c r="AA11" s="21"/>
      <c r="AB11" s="23"/>
      <c r="AC11" s="22"/>
      <c r="AD11" s="22"/>
      <c r="AE11" s="21"/>
      <c r="AF11" s="22"/>
      <c r="AG11" s="22"/>
      <c r="AH11" s="22"/>
      <c r="AI11" s="22"/>
      <c r="AJ11" s="12"/>
      <c r="AK11" s="12"/>
      <c r="AL11" s="12"/>
    </row>
    <row r="12" spans="1:38" ht="12.75">
      <c r="A12" s="111">
        <v>8</v>
      </c>
      <c r="B12" s="174" t="s">
        <v>91</v>
      </c>
      <c r="C12" s="174" t="s">
        <v>83</v>
      </c>
      <c r="D12" s="192">
        <v>196</v>
      </c>
      <c r="E12" s="190">
        <v>197</v>
      </c>
      <c r="F12" s="40">
        <f t="shared" si="0"/>
        <v>393</v>
      </c>
      <c r="H12" s="89">
        <f>RANK(F12,$F$5:$F$14)</f>
        <v>1</v>
      </c>
      <c r="I12" s="190">
        <v>195</v>
      </c>
      <c r="J12" s="190">
        <v>192</v>
      </c>
      <c r="K12" s="40">
        <f t="shared" si="1"/>
        <v>387</v>
      </c>
      <c r="L12" s="89" t="s">
        <v>100</v>
      </c>
      <c r="M12" s="40">
        <f t="shared" si="2"/>
        <v>197</v>
      </c>
      <c r="N12" s="40">
        <f t="shared" si="3"/>
        <v>192</v>
      </c>
      <c r="O12" s="40">
        <f t="shared" si="4"/>
        <v>389</v>
      </c>
      <c r="P12" s="89">
        <f>RANK(O12,$O$5:$O$14)</f>
        <v>2</v>
      </c>
      <c r="Q12" s="40">
        <f t="shared" si="5"/>
        <v>780</v>
      </c>
      <c r="R12" s="121">
        <f>RANK(Q12,$Q$5:$Q$14)</f>
        <v>1</v>
      </c>
      <c r="T12" s="23"/>
      <c r="U12" s="22"/>
      <c r="V12" s="22"/>
      <c r="W12" s="21"/>
      <c r="X12" s="22"/>
      <c r="Y12" s="22"/>
      <c r="Z12" s="22"/>
      <c r="AA12" s="21"/>
      <c r="AB12" s="23"/>
      <c r="AC12" s="22"/>
      <c r="AD12" s="22"/>
      <c r="AE12" s="21"/>
      <c r="AF12" s="22"/>
      <c r="AG12" s="22"/>
      <c r="AH12" s="22"/>
      <c r="AI12" s="22"/>
      <c r="AJ12" s="12"/>
      <c r="AK12" s="12"/>
      <c r="AL12" s="12"/>
    </row>
    <row r="13" spans="1:38" s="5" customFormat="1" ht="12.75">
      <c r="A13" s="112">
        <v>9</v>
      </c>
      <c r="B13" s="174" t="s">
        <v>93</v>
      </c>
      <c r="C13" s="174" t="s">
        <v>83</v>
      </c>
      <c r="D13" s="190">
        <v>195</v>
      </c>
      <c r="E13" s="190">
        <v>195</v>
      </c>
      <c r="F13" s="43">
        <f>SUM(D13:E13)</f>
        <v>390</v>
      </c>
      <c r="G13" s="147"/>
      <c r="H13" s="89">
        <f>RANK(F13,$F$5:$F$14)</f>
        <v>4</v>
      </c>
      <c r="I13" s="190">
        <v>194</v>
      </c>
      <c r="J13" s="190">
        <v>191</v>
      </c>
      <c r="K13" s="43">
        <f t="shared" si="1"/>
        <v>385</v>
      </c>
      <c r="L13" s="89">
        <f>RANK(K13,$K$5:$K$14)</f>
        <v>5</v>
      </c>
      <c r="M13" s="43">
        <f t="shared" si="2"/>
        <v>195</v>
      </c>
      <c r="N13" s="43">
        <f t="shared" si="3"/>
        <v>191</v>
      </c>
      <c r="O13" s="43">
        <f t="shared" si="4"/>
        <v>386</v>
      </c>
      <c r="P13" s="89">
        <v>5</v>
      </c>
      <c r="Q13" s="43">
        <f t="shared" si="5"/>
        <v>775</v>
      </c>
      <c r="R13" s="121">
        <f>RANK(Q13,$Q$5:$Q$14)</f>
        <v>4</v>
      </c>
      <c r="T13" s="22"/>
      <c r="U13" s="22"/>
      <c r="V13" s="22"/>
      <c r="W13" s="21"/>
      <c r="X13" s="22"/>
      <c r="Y13" s="22"/>
      <c r="Z13" s="22"/>
      <c r="AA13" s="21"/>
      <c r="AB13" s="23"/>
      <c r="AC13" s="22"/>
      <c r="AD13" s="22"/>
      <c r="AE13" s="21"/>
      <c r="AF13" s="22"/>
      <c r="AG13" s="22"/>
      <c r="AH13" s="22"/>
      <c r="AI13" s="22"/>
      <c r="AJ13" s="12"/>
      <c r="AK13" s="12"/>
      <c r="AL13" s="12"/>
    </row>
    <row r="14" spans="1:38" s="5" customFormat="1" ht="12.75">
      <c r="A14" s="111">
        <v>10</v>
      </c>
      <c r="B14" s="174" t="s">
        <v>99</v>
      </c>
      <c r="C14" s="174" t="s">
        <v>77</v>
      </c>
      <c r="D14" s="190">
        <v>191</v>
      </c>
      <c r="E14" s="190">
        <v>194</v>
      </c>
      <c r="F14" s="40">
        <f>SUM(D14:E14)</f>
        <v>385</v>
      </c>
      <c r="G14" s="172"/>
      <c r="H14" s="89">
        <f>RANK(F14,$F$5:$F$14)</f>
        <v>8</v>
      </c>
      <c r="I14" s="190">
        <v>193</v>
      </c>
      <c r="J14" s="190">
        <v>183</v>
      </c>
      <c r="K14" s="40">
        <f>SUM(I14:J14)</f>
        <v>376</v>
      </c>
      <c r="L14" s="89">
        <f>RANK(K14,$K$5:$K$14)</f>
        <v>9</v>
      </c>
      <c r="M14" s="40">
        <f>E14</f>
        <v>194</v>
      </c>
      <c r="N14" s="40">
        <f>J14</f>
        <v>183</v>
      </c>
      <c r="O14" s="40">
        <f>SUM(M14:N14)</f>
        <v>377</v>
      </c>
      <c r="P14" s="89" t="s">
        <v>102</v>
      </c>
      <c r="Q14" s="40">
        <f>SUM(F14,K14)</f>
        <v>761</v>
      </c>
      <c r="R14" s="121">
        <v>9</v>
      </c>
      <c r="T14" s="22"/>
      <c r="U14" s="22"/>
      <c r="V14" s="22"/>
      <c r="W14" s="22"/>
      <c r="X14" s="22"/>
      <c r="Y14" s="22"/>
      <c r="Z14" s="22"/>
      <c r="AA14" s="22"/>
      <c r="AB14" s="23"/>
      <c r="AC14" s="22"/>
      <c r="AD14" s="22"/>
      <c r="AE14" s="21"/>
      <c r="AF14" s="22"/>
      <c r="AG14" s="22"/>
      <c r="AH14" s="22"/>
      <c r="AI14" s="22"/>
      <c r="AJ14" s="12"/>
      <c r="AK14" s="12"/>
      <c r="AL14" s="12"/>
    </row>
    <row r="15" spans="1:38" ht="12.75">
      <c r="A15" s="115"/>
      <c r="B15" s="12"/>
      <c r="C15" s="12"/>
      <c r="D15" s="132"/>
      <c r="E15" s="132"/>
      <c r="F15" s="132"/>
      <c r="G15" s="132"/>
      <c r="H15" s="120"/>
      <c r="I15" s="132"/>
      <c r="J15" s="132"/>
      <c r="K15" s="132"/>
      <c r="L15" s="120"/>
      <c r="M15" s="132"/>
      <c r="N15" s="132"/>
      <c r="O15" s="132"/>
      <c r="P15" s="120"/>
      <c r="Q15" s="147"/>
      <c r="R15" s="1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12.75">
      <c r="A16" s="115"/>
      <c r="B16" s="12"/>
      <c r="C16" s="12"/>
      <c r="D16" s="132"/>
      <c r="E16" s="132"/>
      <c r="F16" s="132"/>
      <c r="G16" s="132"/>
      <c r="H16" s="120"/>
      <c r="I16" s="132"/>
      <c r="J16" s="132"/>
      <c r="K16" s="132"/>
      <c r="L16" s="120"/>
      <c r="M16" s="132"/>
      <c r="N16" s="132"/>
      <c r="O16" s="132"/>
      <c r="P16" s="120"/>
      <c r="Q16" s="147"/>
      <c r="R16" s="1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8" ht="12.75">
      <c r="A17" s="115"/>
      <c r="B17" s="12"/>
      <c r="C17" s="12"/>
      <c r="D17" s="132"/>
      <c r="E17" s="132"/>
      <c r="F17" s="132"/>
      <c r="G17" s="132"/>
      <c r="H17" s="120"/>
      <c r="I17" s="132"/>
      <c r="J17" s="132"/>
      <c r="K17" s="132"/>
      <c r="L17" s="120"/>
      <c r="M17" s="132"/>
      <c r="N17" s="132"/>
      <c r="O17" s="132"/>
      <c r="P17" s="120"/>
      <c r="Q17" s="147"/>
      <c r="R17" s="115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38" ht="12.75">
      <c r="A18" s="115"/>
      <c r="B18" s="5"/>
      <c r="C18" s="5"/>
      <c r="D18" s="147"/>
      <c r="E18" s="147"/>
      <c r="F18" s="147"/>
      <c r="G18" s="147"/>
      <c r="H18" s="120"/>
      <c r="I18" s="147"/>
      <c r="J18" s="147"/>
      <c r="K18" s="147"/>
      <c r="L18" s="120"/>
      <c r="M18" s="147"/>
      <c r="N18" s="147"/>
      <c r="O18" s="147"/>
      <c r="P18" s="120"/>
      <c r="Q18" s="147"/>
      <c r="R18" s="115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</row>
    <row r="19" spans="1:38" ht="12.75">
      <c r="A19" s="115"/>
      <c r="B19" s="5"/>
      <c r="C19" s="5"/>
      <c r="D19" s="147"/>
      <c r="E19" s="147"/>
      <c r="F19" s="147"/>
      <c r="G19" s="147"/>
      <c r="H19" s="120"/>
      <c r="I19" s="147"/>
      <c r="J19" s="147"/>
      <c r="K19" s="147"/>
      <c r="L19" s="120"/>
      <c r="M19" s="147"/>
      <c r="N19" s="147"/>
      <c r="O19" s="147"/>
      <c r="P19" s="120"/>
      <c r="Q19" s="147"/>
      <c r="R19" s="115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2:38" ht="12.75">
      <c r="B20" s="92" t="s">
        <v>47</v>
      </c>
      <c r="C20" s="5"/>
      <c r="D20" s="5" t="s">
        <v>18</v>
      </c>
      <c r="E20" s="10"/>
      <c r="F20" s="10"/>
      <c r="G20" s="10"/>
      <c r="H20" s="10"/>
      <c r="I20" s="5"/>
      <c r="M20" s="47" t="s">
        <v>48</v>
      </c>
      <c r="O20" s="1" t="s">
        <v>17</v>
      </c>
      <c r="P20" s="5"/>
      <c r="Q20" s="4"/>
      <c r="R20" s="5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</row>
    <row r="21" spans="3:38" ht="12.75">
      <c r="C21" s="5"/>
      <c r="D21" s="5"/>
      <c r="E21" s="10"/>
      <c r="F21" s="10"/>
      <c r="G21" s="10"/>
      <c r="H21" s="10"/>
      <c r="I21" s="5"/>
      <c r="L21" s="11"/>
      <c r="M21" s="11" t="s">
        <v>83</v>
      </c>
      <c r="N21"/>
      <c r="P21" s="1"/>
      <c r="T21" s="12"/>
      <c r="U21" s="12"/>
      <c r="V21" s="82"/>
      <c r="W21" s="83"/>
      <c r="X21" s="84"/>
      <c r="Y21" s="84"/>
      <c r="Z21" s="84"/>
      <c r="AA21" s="84"/>
      <c r="AB21" s="85"/>
      <c r="AC21" s="85"/>
      <c r="AD21" s="82"/>
      <c r="AE21" s="82"/>
      <c r="AF21" s="86"/>
      <c r="AG21" s="12"/>
      <c r="AH21" s="12"/>
      <c r="AI21" s="12"/>
      <c r="AJ21" s="12"/>
      <c r="AK21" s="12"/>
      <c r="AL21" s="12"/>
    </row>
    <row r="22" spans="1:38" ht="12.75">
      <c r="A22" s="49"/>
      <c r="B22" s="93" t="s">
        <v>80</v>
      </c>
      <c r="C22" s="93" t="s">
        <v>77</v>
      </c>
      <c r="D22" s="2">
        <v>385</v>
      </c>
      <c r="E22" s="4"/>
      <c r="F22" s="10"/>
      <c r="G22" s="10"/>
      <c r="H22" s="10"/>
      <c r="I22" s="5"/>
      <c r="L22" s="49"/>
      <c r="M22" s="123" t="s">
        <v>82</v>
      </c>
      <c r="N22" s="2">
        <v>772</v>
      </c>
      <c r="P22" s="4"/>
      <c r="T22" s="12"/>
      <c r="U22" s="12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6"/>
      <c r="AG22" s="12"/>
      <c r="AH22" s="12"/>
      <c r="AI22" s="12"/>
      <c r="AJ22" s="12"/>
      <c r="AK22" s="12"/>
      <c r="AL22" s="12"/>
    </row>
    <row r="23" spans="1:38" ht="12.75">
      <c r="A23" s="49"/>
      <c r="B23" s="41" t="s">
        <v>81</v>
      </c>
      <c r="C23" s="41" t="s">
        <v>77</v>
      </c>
      <c r="D23" s="2">
        <v>375</v>
      </c>
      <c r="E23" s="2">
        <f>SUM(D22:D23)</f>
        <v>760</v>
      </c>
      <c r="F23" s="13">
        <f>RANK(E23,$E$23:$E$44)</f>
        <v>2</v>
      </c>
      <c r="G23" s="13"/>
      <c r="H23" s="10"/>
      <c r="I23" s="5"/>
      <c r="L23" s="49"/>
      <c r="M23" s="44" t="s">
        <v>91</v>
      </c>
      <c r="N23" s="2">
        <v>780</v>
      </c>
      <c r="P23" s="4"/>
      <c r="T23" s="12"/>
      <c r="U23" s="12"/>
      <c r="V23" s="85"/>
      <c r="W23" s="87"/>
      <c r="X23" s="85"/>
      <c r="Y23" s="85"/>
      <c r="Z23" s="85"/>
      <c r="AA23" s="87"/>
      <c r="AB23" s="85"/>
      <c r="AC23" s="85"/>
      <c r="AD23" s="85"/>
      <c r="AE23" s="88"/>
      <c r="AF23" s="86"/>
      <c r="AG23" s="12"/>
      <c r="AH23" s="12"/>
      <c r="AI23" s="12"/>
      <c r="AJ23" s="12"/>
      <c r="AK23" s="12"/>
      <c r="AL23" s="12"/>
    </row>
    <row r="24" spans="1:38" ht="12.75">
      <c r="A24" s="49"/>
      <c r="B24" s="12"/>
      <c r="C24" s="5"/>
      <c r="D24" s="4"/>
      <c r="E24" s="4"/>
      <c r="F24" s="10"/>
      <c r="G24" s="10"/>
      <c r="H24" s="10"/>
      <c r="I24" s="5"/>
      <c r="L24" s="49"/>
      <c r="M24" s="123" t="s">
        <v>93</v>
      </c>
      <c r="N24" s="2">
        <v>775</v>
      </c>
      <c r="P24" s="4"/>
      <c r="T24" s="12"/>
      <c r="U24" s="12"/>
      <c r="V24" s="85"/>
      <c r="W24" s="87"/>
      <c r="X24" s="85"/>
      <c r="Y24" s="85"/>
      <c r="Z24" s="85"/>
      <c r="AA24" s="87"/>
      <c r="AB24" s="85"/>
      <c r="AC24" s="85"/>
      <c r="AD24" s="85"/>
      <c r="AE24" s="88"/>
      <c r="AF24" s="86"/>
      <c r="AG24" s="12"/>
      <c r="AH24" s="12"/>
      <c r="AI24" s="12"/>
      <c r="AJ24" s="12"/>
      <c r="AK24" s="12"/>
      <c r="AL24" s="12"/>
    </row>
    <row r="25" spans="1:38" ht="12.75">
      <c r="A25" s="49"/>
      <c r="B25" s="93" t="s">
        <v>82</v>
      </c>
      <c r="C25" s="93" t="s">
        <v>83</v>
      </c>
      <c r="D25" s="2">
        <v>385</v>
      </c>
      <c r="E25" s="4"/>
      <c r="F25" s="10"/>
      <c r="G25" s="10"/>
      <c r="H25" s="10"/>
      <c r="I25" s="5"/>
      <c r="J25" s="5"/>
      <c r="L25" s="49"/>
      <c r="M25" s="123" t="s">
        <v>85</v>
      </c>
      <c r="N25" s="2">
        <v>770</v>
      </c>
      <c r="O25" s="2">
        <f>SUM(N22:N25)</f>
        <v>3097</v>
      </c>
      <c r="P25" s="13">
        <f>RANK(O25,$O$25:$O$53)</f>
        <v>1</v>
      </c>
      <c r="T25" s="12"/>
      <c r="U25" s="12"/>
      <c r="V25" s="85"/>
      <c r="W25" s="87"/>
      <c r="X25" s="85"/>
      <c r="Y25" s="85"/>
      <c r="Z25" s="85"/>
      <c r="AA25" s="87"/>
      <c r="AB25" s="85"/>
      <c r="AC25" s="85"/>
      <c r="AD25" s="85"/>
      <c r="AE25" s="85"/>
      <c r="AF25" s="85"/>
      <c r="AG25" s="12"/>
      <c r="AH25" s="12"/>
      <c r="AI25" s="12"/>
      <c r="AJ25" s="12"/>
      <c r="AK25" s="12"/>
      <c r="AL25" s="12"/>
    </row>
    <row r="26" spans="1:38" ht="12.75">
      <c r="A26" s="49"/>
      <c r="B26" s="41" t="s">
        <v>84</v>
      </c>
      <c r="C26" s="41" t="s">
        <v>83</v>
      </c>
      <c r="D26" s="2">
        <v>376</v>
      </c>
      <c r="E26" s="2">
        <f>SUM(D25:D26)</f>
        <v>761</v>
      </c>
      <c r="F26" s="13">
        <f>RANK(E26,$E$23:$E$44)</f>
        <v>1</v>
      </c>
      <c r="G26" s="13"/>
      <c r="H26" s="10"/>
      <c r="I26" s="115"/>
      <c r="J26" s="42"/>
      <c r="L26" s="8"/>
      <c r="M26" s="182"/>
      <c r="O26"/>
      <c r="T26" s="12"/>
      <c r="U26" s="12"/>
      <c r="V26" s="86"/>
      <c r="W26" s="87"/>
      <c r="X26" s="85"/>
      <c r="Y26" s="85"/>
      <c r="Z26" s="85"/>
      <c r="AA26" s="87"/>
      <c r="AB26" s="85"/>
      <c r="AC26" s="85"/>
      <c r="AD26" s="82"/>
      <c r="AE26" s="84"/>
      <c r="AF26" s="85"/>
      <c r="AG26" s="12"/>
      <c r="AH26" s="12"/>
      <c r="AI26" s="12"/>
      <c r="AJ26" s="12"/>
      <c r="AK26" s="12"/>
      <c r="AL26" s="12"/>
    </row>
    <row r="27" spans="1:38" ht="12.75">
      <c r="A27" s="120"/>
      <c r="B27" s="12"/>
      <c r="C27" s="12"/>
      <c r="D27" s="4"/>
      <c r="E27" s="4"/>
      <c r="F27" s="10"/>
      <c r="G27" s="10"/>
      <c r="H27" s="10"/>
      <c r="I27" s="115"/>
      <c r="J27" s="42"/>
      <c r="L27" s="49"/>
      <c r="M27" s="123"/>
      <c r="N27" s="2"/>
      <c r="O27" s="5"/>
      <c r="T27" s="12"/>
      <c r="U27" s="12"/>
      <c r="V27" s="85"/>
      <c r="W27" s="83"/>
      <c r="X27" s="85"/>
      <c r="Y27" s="85"/>
      <c r="Z27" s="85"/>
      <c r="AA27" s="83"/>
      <c r="AB27" s="85"/>
      <c r="AC27" s="85"/>
      <c r="AD27" s="85"/>
      <c r="AE27" s="87"/>
      <c r="AF27" s="85"/>
      <c r="AG27" s="12"/>
      <c r="AH27" s="12"/>
      <c r="AI27" s="12"/>
      <c r="AJ27" s="12"/>
      <c r="AK27" s="12"/>
      <c r="AL27" s="12"/>
    </row>
    <row r="28" spans="1:38" ht="12.75">
      <c r="A28" s="49"/>
      <c r="B28" s="41"/>
      <c r="C28" s="41"/>
      <c r="D28" s="2"/>
      <c r="E28" s="4"/>
      <c r="F28" s="10"/>
      <c r="G28" s="10"/>
      <c r="H28" s="10"/>
      <c r="I28" s="5"/>
      <c r="J28" s="5"/>
      <c r="L28" s="49"/>
      <c r="M28" s="44"/>
      <c r="N28" s="2"/>
      <c r="O28" s="5"/>
      <c r="T28" s="12"/>
      <c r="U28" s="12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12"/>
      <c r="AH28" s="12"/>
      <c r="AI28" s="12"/>
      <c r="AJ28" s="12"/>
      <c r="AK28" s="12"/>
      <c r="AL28" s="12"/>
    </row>
    <row r="29" spans="1:38" ht="12.75">
      <c r="A29" s="49"/>
      <c r="B29" s="41"/>
      <c r="C29" s="41"/>
      <c r="D29" s="2"/>
      <c r="E29" s="2">
        <f>SUM(D28:D29)</f>
        <v>0</v>
      </c>
      <c r="F29" s="13">
        <f>RANK(E29,$E$23:$E$44)</f>
        <v>3</v>
      </c>
      <c r="G29" s="13"/>
      <c r="H29" s="10"/>
      <c r="I29" s="5"/>
      <c r="L29" s="49"/>
      <c r="M29" s="123"/>
      <c r="N29" s="2"/>
      <c r="O29" s="5"/>
      <c r="T29" s="12"/>
      <c r="U29" s="12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6"/>
      <c r="AG29" s="12"/>
      <c r="AH29" s="12"/>
      <c r="AI29" s="12"/>
      <c r="AJ29" s="12"/>
      <c r="AK29" s="12"/>
      <c r="AL29" s="12"/>
    </row>
    <row r="30" spans="1:38" ht="12.75">
      <c r="A30" s="120"/>
      <c r="B30" s="12"/>
      <c r="C30" s="12"/>
      <c r="D30" s="4"/>
      <c r="E30" s="4"/>
      <c r="F30" s="10"/>
      <c r="G30" s="10"/>
      <c r="H30" s="10"/>
      <c r="I30" s="5"/>
      <c r="L30" s="49"/>
      <c r="M30" s="123"/>
      <c r="N30" s="2"/>
      <c r="O30" s="2">
        <f>SUM(N27:N30)</f>
        <v>0</v>
      </c>
      <c r="P30" s="13">
        <f>RANK(O30,$O$25:$O$53)</f>
        <v>2</v>
      </c>
      <c r="T30" s="12"/>
      <c r="U30" s="12"/>
      <c r="V30" s="85"/>
      <c r="W30" s="85"/>
      <c r="X30" s="85"/>
      <c r="Y30" s="85"/>
      <c r="Z30" s="85"/>
      <c r="AA30" s="87"/>
      <c r="AB30" s="85"/>
      <c r="AC30" s="85"/>
      <c r="AD30" s="85"/>
      <c r="AE30" s="85"/>
      <c r="AF30" s="85"/>
      <c r="AG30" s="12"/>
      <c r="AH30" s="12"/>
      <c r="AI30" s="12"/>
      <c r="AJ30" s="12"/>
      <c r="AK30" s="12"/>
      <c r="AL30" s="12"/>
    </row>
    <row r="31" spans="1:38" ht="12.75">
      <c r="A31" s="121"/>
      <c r="B31" s="122"/>
      <c r="C31" s="122"/>
      <c r="D31" s="2"/>
      <c r="E31" s="4"/>
      <c r="F31" s="10"/>
      <c r="G31" s="10"/>
      <c r="H31" s="10"/>
      <c r="I31" s="5"/>
      <c r="L31" s="8"/>
      <c r="M31" s="11"/>
      <c r="N31"/>
      <c r="P31" s="1"/>
      <c r="T31" s="12"/>
      <c r="U31" s="12"/>
      <c r="V31" s="85"/>
      <c r="W31" s="85"/>
      <c r="X31" s="85"/>
      <c r="Y31" s="85"/>
      <c r="Z31" s="85"/>
      <c r="AA31" s="87"/>
      <c r="AB31" s="85"/>
      <c r="AC31" s="85"/>
      <c r="AD31" s="85"/>
      <c r="AE31" s="85"/>
      <c r="AF31" s="85"/>
      <c r="AG31" s="12"/>
      <c r="AH31" s="12"/>
      <c r="AI31" s="12"/>
      <c r="AJ31" s="12"/>
      <c r="AK31" s="12"/>
      <c r="AL31" s="12"/>
    </row>
    <row r="32" spans="1:38" ht="13.5" customHeight="1">
      <c r="A32" s="49"/>
      <c r="B32" s="41"/>
      <c r="C32" s="41"/>
      <c r="D32" s="2"/>
      <c r="E32" s="2">
        <f>SUM(D31:D32)</f>
        <v>0</v>
      </c>
      <c r="F32" s="13">
        <f>RANK(E32,$E$23:$E$44)</f>
        <v>3</v>
      </c>
      <c r="G32" s="13"/>
      <c r="H32" s="11"/>
      <c r="L32" s="49"/>
      <c r="M32" s="123"/>
      <c r="N32" s="14"/>
      <c r="O32" s="124"/>
      <c r="T32" s="12"/>
      <c r="U32" s="12"/>
      <c r="V32" s="85"/>
      <c r="W32" s="85"/>
      <c r="X32" s="85"/>
      <c r="Y32" s="85"/>
      <c r="Z32" s="85"/>
      <c r="AA32" s="87"/>
      <c r="AB32" s="85"/>
      <c r="AC32" s="85"/>
      <c r="AD32" s="85"/>
      <c r="AE32" s="85"/>
      <c r="AF32" s="85"/>
      <c r="AG32" s="12"/>
      <c r="AH32" s="12"/>
      <c r="AI32" s="12"/>
      <c r="AJ32" s="12"/>
      <c r="AK32" s="12"/>
      <c r="AL32" s="12"/>
    </row>
    <row r="33" spans="1:38" ht="12.75">
      <c r="A33" s="120"/>
      <c r="B33" s="8"/>
      <c r="D33" s="1"/>
      <c r="E33" s="1"/>
      <c r="L33" s="49"/>
      <c r="M33" s="38"/>
      <c r="N33" s="14"/>
      <c r="O33" s="124"/>
      <c r="T33" s="12"/>
      <c r="U33" s="12"/>
      <c r="V33" s="85"/>
      <c r="W33" s="85"/>
      <c r="X33" s="85"/>
      <c r="Y33" s="85"/>
      <c r="Z33" s="86"/>
      <c r="AA33" s="87"/>
      <c r="AB33" s="85"/>
      <c r="AC33" s="85"/>
      <c r="AD33" s="86"/>
      <c r="AE33" s="85"/>
      <c r="AF33" s="86"/>
      <c r="AG33" s="12"/>
      <c r="AH33" s="12"/>
      <c r="AI33" s="12"/>
      <c r="AJ33" s="12"/>
      <c r="AK33" s="12"/>
      <c r="AL33" s="12"/>
    </row>
    <row r="34" spans="1:38" ht="12.75">
      <c r="A34" s="49"/>
      <c r="B34" s="93"/>
      <c r="C34" s="93"/>
      <c r="D34" s="40"/>
      <c r="E34" s="4"/>
      <c r="L34" s="49"/>
      <c r="M34" s="123"/>
      <c r="N34" s="14"/>
      <c r="O34" s="124"/>
      <c r="T34" s="12"/>
      <c r="U34" s="12"/>
      <c r="V34" s="85"/>
      <c r="W34" s="85"/>
      <c r="X34" s="85"/>
      <c r="Y34" s="85"/>
      <c r="Z34" s="85"/>
      <c r="AA34" s="83"/>
      <c r="AB34" s="85"/>
      <c r="AC34" s="85"/>
      <c r="AD34" s="85"/>
      <c r="AE34" s="85"/>
      <c r="AF34" s="85"/>
      <c r="AG34" s="12"/>
      <c r="AH34" s="12"/>
      <c r="AI34" s="12"/>
      <c r="AJ34" s="12"/>
      <c r="AK34" s="12"/>
      <c r="AL34" s="12"/>
    </row>
    <row r="35" spans="1:38" ht="13.5" customHeight="1">
      <c r="A35" s="49"/>
      <c r="B35" s="93"/>
      <c r="C35" s="93"/>
      <c r="D35" s="2"/>
      <c r="E35" s="2">
        <f>SUM(D34:D35)</f>
        <v>0</v>
      </c>
      <c r="F35" s="13">
        <f>RANK(E35,$E$23:$E$44)</f>
        <v>3</v>
      </c>
      <c r="G35" s="13"/>
      <c r="L35" s="49"/>
      <c r="M35" s="38"/>
      <c r="N35" s="2"/>
      <c r="O35" s="14">
        <f>SUM(N32:N35)</f>
        <v>0</v>
      </c>
      <c r="P35" s="13">
        <f>RANK(O35,$O$25:$O$53)</f>
        <v>2</v>
      </c>
      <c r="T35" s="12"/>
      <c r="U35" s="12"/>
      <c r="V35" s="85"/>
      <c r="W35" s="87"/>
      <c r="X35" s="85"/>
      <c r="Y35" s="85"/>
      <c r="Z35" s="85"/>
      <c r="AA35" s="85"/>
      <c r="AB35" s="85"/>
      <c r="AC35" s="85"/>
      <c r="AD35" s="85"/>
      <c r="AE35" s="85"/>
      <c r="AF35" s="85"/>
      <c r="AG35" s="12"/>
      <c r="AH35" s="12"/>
      <c r="AI35" s="12"/>
      <c r="AJ35" s="12"/>
      <c r="AK35" s="12"/>
      <c r="AL35" s="12"/>
    </row>
    <row r="36" spans="1:38" ht="12.75">
      <c r="A36" s="120"/>
      <c r="B36" s="8"/>
      <c r="D36" s="1"/>
      <c r="E36" s="1"/>
      <c r="K36" s="11"/>
      <c r="L36" s="131"/>
      <c r="M36" s="124"/>
      <c r="N36" s="124"/>
      <c r="O36" s="12"/>
      <c r="P36" s="12"/>
      <c r="T36" s="12"/>
      <c r="U36" s="12"/>
      <c r="V36" s="84"/>
      <c r="W36" s="83"/>
      <c r="X36" s="84"/>
      <c r="Y36" s="84"/>
      <c r="Z36" s="84"/>
      <c r="AA36" s="87"/>
      <c r="AB36" s="85"/>
      <c r="AC36" s="85"/>
      <c r="AD36" s="85"/>
      <c r="AE36" s="85"/>
      <c r="AF36" s="85"/>
      <c r="AG36" s="12"/>
      <c r="AH36" s="12"/>
      <c r="AI36" s="12"/>
      <c r="AJ36" s="12"/>
      <c r="AK36" s="12"/>
      <c r="AL36" s="12"/>
    </row>
    <row r="37" spans="1:38" ht="12.75">
      <c r="A37" s="49"/>
      <c r="B37" s="41"/>
      <c r="C37" s="41"/>
      <c r="D37" s="2"/>
      <c r="E37" s="4"/>
      <c r="F37" s="10"/>
      <c r="G37" s="10"/>
      <c r="L37" s="49"/>
      <c r="M37" s="93"/>
      <c r="N37" s="14"/>
      <c r="O37" s="124"/>
      <c r="T37" s="12"/>
      <c r="U37" s="12"/>
      <c r="V37" s="85"/>
      <c r="W37" s="85"/>
      <c r="X37" s="85"/>
      <c r="Y37" s="85"/>
      <c r="Z37" s="85"/>
      <c r="AA37" s="87"/>
      <c r="AB37" s="85"/>
      <c r="AC37" s="85"/>
      <c r="AD37" s="85"/>
      <c r="AE37" s="85"/>
      <c r="AF37" s="86"/>
      <c r="AG37" s="12"/>
      <c r="AH37" s="12"/>
      <c r="AI37" s="12"/>
      <c r="AJ37" s="12"/>
      <c r="AK37" s="12"/>
      <c r="AL37" s="12"/>
    </row>
    <row r="38" spans="1:38" ht="14.25" customHeight="1">
      <c r="A38" s="49"/>
      <c r="B38" s="41"/>
      <c r="C38" s="41"/>
      <c r="D38" s="2"/>
      <c r="E38" s="2">
        <f>SUM(D37:D38)</f>
        <v>0</v>
      </c>
      <c r="F38" s="13">
        <f>RANK(E38,$E$23:$E$44)</f>
        <v>3</v>
      </c>
      <c r="G38" s="13"/>
      <c r="L38" s="49"/>
      <c r="M38" s="3"/>
      <c r="N38" s="14"/>
      <c r="O38" s="124"/>
      <c r="T38" s="12"/>
      <c r="U38" s="12"/>
      <c r="V38" s="85"/>
      <c r="W38" s="87"/>
      <c r="X38" s="85"/>
      <c r="Y38" s="85"/>
      <c r="Z38" s="85"/>
      <c r="AA38" s="87"/>
      <c r="AB38" s="85"/>
      <c r="AC38" s="85"/>
      <c r="AD38" s="85"/>
      <c r="AE38" s="85"/>
      <c r="AF38" s="85"/>
      <c r="AG38" s="12"/>
      <c r="AH38" s="12"/>
      <c r="AI38" s="12"/>
      <c r="AJ38" s="12"/>
      <c r="AK38" s="12"/>
      <c r="AL38" s="12"/>
    </row>
    <row r="39" spans="1:38" ht="12.75">
      <c r="A39" s="115"/>
      <c r="B39" s="146"/>
      <c r="C39" s="91"/>
      <c r="D39" s="4"/>
      <c r="E39" s="4"/>
      <c r="F39" s="10"/>
      <c r="G39" s="10"/>
      <c r="L39" s="49"/>
      <c r="M39" s="93"/>
      <c r="N39" s="14"/>
      <c r="O39" s="124"/>
      <c r="T39" s="12"/>
      <c r="U39" s="12"/>
      <c r="V39" s="86"/>
      <c r="W39" s="87"/>
      <c r="X39" s="85"/>
      <c r="Y39" s="85"/>
      <c r="Z39" s="86"/>
      <c r="AA39" s="87"/>
      <c r="AB39" s="85"/>
      <c r="AC39" s="85"/>
      <c r="AD39" s="85"/>
      <c r="AE39" s="85"/>
      <c r="AF39" s="85"/>
      <c r="AG39" s="12"/>
      <c r="AH39" s="12"/>
      <c r="AI39" s="12"/>
      <c r="AJ39" s="12"/>
      <c r="AK39" s="12"/>
      <c r="AL39" s="12"/>
    </row>
    <row r="40" spans="1:38" ht="12.75">
      <c r="A40" s="49"/>
      <c r="B40" s="93"/>
      <c r="C40" s="93"/>
      <c r="D40" s="14"/>
      <c r="E40" s="124"/>
      <c r="F40" s="131"/>
      <c r="G40" s="131"/>
      <c r="L40" s="49"/>
      <c r="M40" s="41"/>
      <c r="N40" s="2"/>
      <c r="O40" s="14">
        <f>SUM(N37:N40)</f>
        <v>0</v>
      </c>
      <c r="P40" s="13">
        <f>RANK(O40,$O$25:$O$53)</f>
        <v>2</v>
      </c>
      <c r="T40" s="12"/>
      <c r="U40" s="12"/>
      <c r="V40" s="85"/>
      <c r="W40" s="87"/>
      <c r="X40" s="85"/>
      <c r="Y40" s="85"/>
      <c r="Z40" s="85"/>
      <c r="AA40" s="87"/>
      <c r="AB40" s="85"/>
      <c r="AC40" s="85"/>
      <c r="AD40" s="85"/>
      <c r="AE40" s="85"/>
      <c r="AF40" s="85"/>
      <c r="AG40" s="12"/>
      <c r="AH40" s="12"/>
      <c r="AI40" s="12"/>
      <c r="AJ40" s="12"/>
      <c r="AK40" s="12"/>
      <c r="AL40" s="12"/>
    </row>
    <row r="41" spans="1:38" ht="12.75">
      <c r="A41" s="49"/>
      <c r="B41" s="93"/>
      <c r="C41" s="93"/>
      <c r="D41" s="14"/>
      <c r="E41" s="2">
        <f>SUM(D40:D41)</f>
        <v>0</v>
      </c>
      <c r="F41" s="13">
        <f>RANK(E41,$E$23:$E$44)</f>
        <v>3</v>
      </c>
      <c r="G41" s="115"/>
      <c r="L41" s="115"/>
      <c r="M41" s="12"/>
      <c r="N41" s="124"/>
      <c r="O41" s="12"/>
      <c r="P41" s="12"/>
      <c r="T41" s="12"/>
      <c r="U41" s="12"/>
      <c r="V41" s="85"/>
      <c r="W41" s="83"/>
      <c r="X41" s="85"/>
      <c r="Y41" s="85"/>
      <c r="Z41" s="85"/>
      <c r="AA41" s="83"/>
      <c r="AB41" s="85"/>
      <c r="AC41" s="85"/>
      <c r="AD41" s="85"/>
      <c r="AE41" s="85"/>
      <c r="AF41" s="85"/>
      <c r="AG41" s="12"/>
      <c r="AH41" s="12"/>
      <c r="AI41" s="12"/>
      <c r="AJ41" s="12"/>
      <c r="AK41" s="12"/>
      <c r="AL41" s="12"/>
    </row>
    <row r="42" spans="1:38" ht="12.75">
      <c r="A42" s="115"/>
      <c r="B42" s="42"/>
      <c r="C42" s="42"/>
      <c r="D42" s="124"/>
      <c r="E42" s="4"/>
      <c r="F42" s="13"/>
      <c r="G42" s="115"/>
      <c r="L42" s="115"/>
      <c r="M42" s="12"/>
      <c r="N42" s="124"/>
      <c r="O42" s="12"/>
      <c r="P42" s="12"/>
      <c r="T42" s="12"/>
      <c r="U42" s="12"/>
      <c r="V42" s="85"/>
      <c r="W42" s="83"/>
      <c r="X42" s="85"/>
      <c r="Y42" s="85"/>
      <c r="Z42" s="85"/>
      <c r="AA42" s="83"/>
      <c r="AB42" s="85"/>
      <c r="AC42" s="85"/>
      <c r="AD42" s="85"/>
      <c r="AE42" s="85"/>
      <c r="AF42" s="85"/>
      <c r="AG42" s="12"/>
      <c r="AH42" s="12"/>
      <c r="AI42" s="12"/>
      <c r="AJ42" s="12"/>
      <c r="AK42" s="12"/>
      <c r="AL42" s="12"/>
    </row>
    <row r="43" spans="1:38" ht="12.75">
      <c r="A43" s="49"/>
      <c r="B43" s="93"/>
      <c r="C43" s="93"/>
      <c r="D43" s="14"/>
      <c r="E43" s="4"/>
      <c r="F43" s="13"/>
      <c r="G43" s="115"/>
      <c r="L43" s="115"/>
      <c r="M43" s="12"/>
      <c r="N43" s="124"/>
      <c r="O43" s="12"/>
      <c r="P43" s="12"/>
      <c r="T43" s="12"/>
      <c r="U43" s="12"/>
      <c r="V43" s="85"/>
      <c r="W43" s="83"/>
      <c r="X43" s="85"/>
      <c r="Y43" s="85"/>
      <c r="Z43" s="85"/>
      <c r="AA43" s="83"/>
      <c r="AB43" s="85"/>
      <c r="AC43" s="85"/>
      <c r="AD43" s="85"/>
      <c r="AE43" s="85"/>
      <c r="AF43" s="85"/>
      <c r="AG43" s="12"/>
      <c r="AH43" s="12"/>
      <c r="AI43" s="12"/>
      <c r="AJ43" s="12"/>
      <c r="AK43" s="12"/>
      <c r="AL43" s="12"/>
    </row>
    <row r="44" spans="1:38" ht="12.75">
      <c r="A44" s="49"/>
      <c r="B44" s="93"/>
      <c r="C44" s="93"/>
      <c r="D44" s="14"/>
      <c r="E44" s="2">
        <f>SUM(D43:D44)</f>
        <v>0</v>
      </c>
      <c r="F44" s="13">
        <f>RANK(E44,$E$23:$E$44)</f>
        <v>3</v>
      </c>
      <c r="G44" s="115"/>
      <c r="L44" s="115"/>
      <c r="M44" s="12"/>
      <c r="N44" s="124"/>
      <c r="O44" s="12"/>
      <c r="P44" s="12"/>
      <c r="T44" s="12"/>
      <c r="U44" s="12"/>
      <c r="V44" s="85"/>
      <c r="W44" s="83"/>
      <c r="X44" s="85"/>
      <c r="Y44" s="85"/>
      <c r="Z44" s="85"/>
      <c r="AA44" s="83"/>
      <c r="AB44" s="85"/>
      <c r="AC44" s="85"/>
      <c r="AD44" s="85"/>
      <c r="AE44" s="85"/>
      <c r="AF44" s="85"/>
      <c r="AG44" s="12"/>
      <c r="AH44" s="12"/>
      <c r="AI44" s="12"/>
      <c r="AJ44" s="12"/>
      <c r="AK44" s="12"/>
      <c r="AL44" s="12"/>
    </row>
    <row r="45" spans="1:38" ht="12.75">
      <c r="A45" s="115"/>
      <c r="B45" s="12"/>
      <c r="C45" s="115"/>
      <c r="D45" s="124"/>
      <c r="E45" s="124"/>
      <c r="F45" s="131"/>
      <c r="G45" s="131"/>
      <c r="L45" s="115"/>
      <c r="M45" s="42"/>
      <c r="N45" s="124"/>
      <c r="O45" s="12"/>
      <c r="P45" s="12"/>
      <c r="T45" s="12"/>
      <c r="U45" s="12"/>
      <c r="V45" s="85"/>
      <c r="W45" s="85"/>
      <c r="X45" s="85"/>
      <c r="Y45" s="85"/>
      <c r="Z45" s="85"/>
      <c r="AA45" s="87"/>
      <c r="AB45" s="85"/>
      <c r="AC45" s="85"/>
      <c r="AD45" s="85"/>
      <c r="AE45" s="85"/>
      <c r="AF45" s="85"/>
      <c r="AG45" s="12"/>
      <c r="AH45" s="12"/>
      <c r="AI45" s="12"/>
      <c r="AJ45" s="12"/>
      <c r="AK45" s="12"/>
      <c r="AL45" s="12"/>
    </row>
    <row r="46" spans="1:38" ht="12.75">
      <c r="A46" s="115"/>
      <c r="B46" s="68" t="s">
        <v>55</v>
      </c>
      <c r="C46" s="42"/>
      <c r="D46" s="124"/>
      <c r="E46" s="124"/>
      <c r="F46" s="131"/>
      <c r="G46" s="131"/>
      <c r="L46" s="115"/>
      <c r="M46" s="42"/>
      <c r="N46" s="124"/>
      <c r="O46" s="12"/>
      <c r="P46" s="12"/>
      <c r="T46" s="12"/>
      <c r="U46" s="12"/>
      <c r="V46" s="85"/>
      <c r="W46" s="87"/>
      <c r="X46" s="85"/>
      <c r="Y46" s="85"/>
      <c r="Z46" s="85"/>
      <c r="AA46" s="87"/>
      <c r="AB46" s="85"/>
      <c r="AC46" s="85"/>
      <c r="AD46" s="85"/>
      <c r="AE46" s="85"/>
      <c r="AF46" s="85"/>
      <c r="AG46" s="12"/>
      <c r="AH46" s="12"/>
      <c r="AI46" s="12"/>
      <c r="AJ46" s="12"/>
      <c r="AK46" s="12"/>
      <c r="AL46" s="12"/>
    </row>
    <row r="47" spans="1:38" ht="12.75">
      <c r="A47" s="115"/>
      <c r="B47" s="42"/>
      <c r="C47" s="42"/>
      <c r="D47" s="124"/>
      <c r="E47" s="124"/>
      <c r="F47" s="115"/>
      <c r="G47" s="115"/>
      <c r="L47" s="115"/>
      <c r="M47" s="42"/>
      <c r="N47" s="124"/>
      <c r="O47" s="12"/>
      <c r="P47" s="12"/>
      <c r="T47" s="12"/>
      <c r="U47" s="12"/>
      <c r="V47" s="85"/>
      <c r="W47" s="87"/>
      <c r="X47" s="85"/>
      <c r="Y47" s="85"/>
      <c r="Z47" s="85"/>
      <c r="AA47" s="87"/>
      <c r="AB47" s="85"/>
      <c r="AC47" s="85"/>
      <c r="AD47" s="85"/>
      <c r="AE47" s="85"/>
      <c r="AF47" s="85"/>
      <c r="AG47" s="12"/>
      <c r="AH47" s="12"/>
      <c r="AI47" s="12"/>
      <c r="AJ47" s="12"/>
      <c r="AK47" s="12"/>
      <c r="AL47" s="12"/>
    </row>
    <row r="48" spans="1:38" ht="12.75">
      <c r="A48" s="49"/>
      <c r="B48" s="123" t="s">
        <v>81</v>
      </c>
      <c r="C48" s="123" t="s">
        <v>77</v>
      </c>
      <c r="D48" s="14">
        <v>746</v>
      </c>
      <c r="E48" s="124"/>
      <c r="F48" s="115">
        <f>RANK(D48,$D$48:$D$52)</f>
        <v>1</v>
      </c>
      <c r="G48" s="115"/>
      <c r="L48" s="115"/>
      <c r="M48" s="133"/>
      <c r="N48" s="124"/>
      <c r="O48" s="124"/>
      <c r="P48" s="115"/>
      <c r="T48" s="12"/>
      <c r="U48" s="12"/>
      <c r="V48" s="85"/>
      <c r="W48" s="87"/>
      <c r="X48" s="85"/>
      <c r="Y48" s="85"/>
      <c r="Z48" s="85"/>
      <c r="AA48" s="87"/>
      <c r="AB48" s="85"/>
      <c r="AC48" s="85"/>
      <c r="AD48" s="85"/>
      <c r="AE48" s="85"/>
      <c r="AF48" s="85"/>
      <c r="AG48" s="12"/>
      <c r="AH48" s="12"/>
      <c r="AI48" s="12"/>
      <c r="AJ48" s="12"/>
      <c r="AK48" s="12"/>
      <c r="AL48" s="12"/>
    </row>
    <row r="49" spans="1:38" ht="12.75">
      <c r="A49" s="49"/>
      <c r="B49" s="123" t="s">
        <v>74</v>
      </c>
      <c r="C49" s="123" t="s">
        <v>70</v>
      </c>
      <c r="D49" s="119">
        <v>738</v>
      </c>
      <c r="E49" s="132"/>
      <c r="F49" s="115">
        <f>RANK(D49,$D$48:$D$52)</f>
        <v>3</v>
      </c>
      <c r="G49" s="115"/>
      <c r="L49" s="115"/>
      <c r="M49" s="12"/>
      <c r="N49" s="124"/>
      <c r="O49" s="12"/>
      <c r="P49" s="12"/>
      <c r="T49" s="12"/>
      <c r="U49" s="12"/>
      <c r="V49" s="85"/>
      <c r="W49" s="83"/>
      <c r="X49" s="85"/>
      <c r="Y49" s="85"/>
      <c r="Z49" s="85"/>
      <c r="AA49" s="83"/>
      <c r="AB49" s="85"/>
      <c r="AC49" s="85"/>
      <c r="AD49" s="85"/>
      <c r="AE49" s="85"/>
      <c r="AF49" s="85"/>
      <c r="AG49" s="12"/>
      <c r="AH49" s="12"/>
      <c r="AI49" s="12"/>
      <c r="AJ49" s="12"/>
      <c r="AK49" s="12"/>
      <c r="AL49" s="12"/>
    </row>
    <row r="50" spans="1:38" ht="12.75">
      <c r="A50" s="49"/>
      <c r="B50" s="41" t="s">
        <v>98</v>
      </c>
      <c r="C50" s="41" t="s">
        <v>77</v>
      </c>
      <c r="D50" s="119">
        <v>744</v>
      </c>
      <c r="E50" s="132"/>
      <c r="F50" s="115">
        <f>RANK(D50,$D$48:$D$52)</f>
        <v>2</v>
      </c>
      <c r="G50" s="115"/>
      <c r="K50" s="12"/>
      <c r="L50" s="115"/>
      <c r="M50" s="42"/>
      <c r="N50" s="124"/>
      <c r="O50" s="12"/>
      <c r="P50" s="12"/>
      <c r="T50" s="12"/>
      <c r="U50" s="12"/>
      <c r="V50" s="85"/>
      <c r="W50" s="85"/>
      <c r="X50" s="85"/>
      <c r="Y50" s="85"/>
      <c r="Z50" s="85"/>
      <c r="AA50" s="87"/>
      <c r="AB50" s="85"/>
      <c r="AC50" s="85"/>
      <c r="AD50" s="85"/>
      <c r="AE50" s="85"/>
      <c r="AF50" s="85"/>
      <c r="AG50" s="12"/>
      <c r="AH50" s="12"/>
      <c r="AI50" s="12"/>
      <c r="AJ50" s="12"/>
      <c r="AK50" s="12"/>
      <c r="AL50" s="12"/>
    </row>
    <row r="51" spans="1:38" ht="12.75">
      <c r="A51" s="49"/>
      <c r="B51" s="3"/>
      <c r="C51" s="3"/>
      <c r="D51" s="2"/>
      <c r="E51" s="4"/>
      <c r="F51" s="115"/>
      <c r="G51" s="115"/>
      <c r="H51" s="5"/>
      <c r="K51" s="12"/>
      <c r="L51" s="115"/>
      <c r="M51" s="42"/>
      <c r="N51" s="124"/>
      <c r="O51" s="12"/>
      <c r="P51" s="12"/>
      <c r="T51" s="12"/>
      <c r="U51" s="12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12"/>
      <c r="AH51" s="12"/>
      <c r="AI51" s="12"/>
      <c r="AJ51" s="12"/>
      <c r="AK51" s="12"/>
      <c r="AL51" s="12"/>
    </row>
    <row r="52" spans="1:38" ht="12.75">
      <c r="A52" s="49"/>
      <c r="B52" s="93"/>
      <c r="C52" s="93"/>
      <c r="D52" s="2"/>
      <c r="E52" s="101"/>
      <c r="F52" s="115"/>
      <c r="G52" s="115"/>
      <c r="H52" s="5"/>
      <c r="K52" s="12"/>
      <c r="L52" s="115"/>
      <c r="M52" s="42"/>
      <c r="N52" s="124"/>
      <c r="O52" s="12"/>
      <c r="P52" s="12"/>
      <c r="T52" s="12"/>
      <c r="U52" s="12"/>
      <c r="V52" s="84"/>
      <c r="W52" s="85"/>
      <c r="X52" s="85"/>
      <c r="Y52" s="85"/>
      <c r="Z52" s="84"/>
      <c r="AA52" s="84"/>
      <c r="AB52" s="84"/>
      <c r="AC52" s="85"/>
      <c r="AD52" s="85"/>
      <c r="AE52" s="85"/>
      <c r="AF52" s="85"/>
      <c r="AG52" s="12"/>
      <c r="AH52" s="12"/>
      <c r="AI52" s="12"/>
      <c r="AJ52" s="12"/>
      <c r="AK52" s="12"/>
      <c r="AL52" s="12"/>
    </row>
    <row r="53" spans="1:38" ht="12.75">
      <c r="A53" s="115"/>
      <c r="B53" s="146"/>
      <c r="C53" s="91"/>
      <c r="D53" s="4"/>
      <c r="E53" s="101"/>
      <c r="F53" s="101"/>
      <c r="G53" s="101"/>
      <c r="H53" s="5"/>
      <c r="K53" s="12"/>
      <c r="L53" s="115"/>
      <c r="M53" s="133"/>
      <c r="N53" s="124"/>
      <c r="O53" s="124"/>
      <c r="P53" s="115"/>
      <c r="T53" s="12"/>
      <c r="U53" s="12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12"/>
      <c r="AH53" s="12"/>
      <c r="AI53" s="12"/>
      <c r="AJ53" s="12"/>
      <c r="AK53" s="12"/>
      <c r="AL53" s="12"/>
    </row>
    <row r="54" spans="1:38" ht="12.75">
      <c r="A54" s="115"/>
      <c r="B54" s="91"/>
      <c r="C54" s="91"/>
      <c r="D54" s="4"/>
      <c r="E54" s="101"/>
      <c r="F54" s="101"/>
      <c r="G54" s="101"/>
      <c r="H54" s="5"/>
      <c r="T54" s="12"/>
      <c r="U54" s="12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12"/>
      <c r="AH54" s="12"/>
      <c r="AI54" s="12"/>
      <c r="AJ54" s="12"/>
      <c r="AK54" s="12"/>
      <c r="AL54" s="12"/>
    </row>
    <row r="55" spans="1:38" ht="12.75">
      <c r="A55" s="115"/>
      <c r="B55" s="42"/>
      <c r="C55" s="42"/>
      <c r="D55" s="4"/>
      <c r="E55" s="101"/>
      <c r="F55" s="101"/>
      <c r="G55" s="101"/>
      <c r="H55" s="5"/>
      <c r="T55" s="12"/>
      <c r="U55" s="12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12"/>
      <c r="AH55" s="12"/>
      <c r="AI55" s="12"/>
      <c r="AJ55" s="12"/>
      <c r="AK55" s="12"/>
      <c r="AL55" s="12"/>
    </row>
    <row r="56" spans="1:32" ht="13.5">
      <c r="A56" s="115"/>
      <c r="B56" s="42"/>
      <c r="C56" s="42"/>
      <c r="D56" s="124"/>
      <c r="E56" s="124"/>
      <c r="F56" s="101"/>
      <c r="G56" s="101"/>
      <c r="H56" s="5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8" ht="12.75">
      <c r="A57" s="115"/>
      <c r="B57" s="12"/>
      <c r="C57" s="12"/>
      <c r="D57" s="12"/>
      <c r="E57" s="12"/>
      <c r="F57" s="5"/>
      <c r="G57" s="5"/>
      <c r="H57" s="5"/>
    </row>
    <row r="58" spans="1:8" ht="12.75">
      <c r="A58" s="115"/>
      <c r="B58" s="12"/>
      <c r="C58" s="12"/>
      <c r="D58" s="12"/>
      <c r="E58" s="12"/>
      <c r="F58" s="5"/>
      <c r="G58" s="5"/>
      <c r="H58" s="5"/>
    </row>
    <row r="59" spans="1:8" ht="12.75">
      <c r="A59" s="115"/>
      <c r="B59" s="12"/>
      <c r="C59" s="12"/>
      <c r="D59" s="12"/>
      <c r="E59" s="12"/>
      <c r="F59" s="5"/>
      <c r="G59" s="5"/>
      <c r="H59" s="5"/>
    </row>
    <row r="60" spans="1:8" ht="12.75">
      <c r="A60" s="101"/>
      <c r="B60" s="5"/>
      <c r="C60" s="5"/>
      <c r="D60" s="5"/>
      <c r="E60" s="5"/>
      <c r="F60" s="5"/>
      <c r="G60" s="5"/>
      <c r="H60" s="5"/>
    </row>
    <row r="61" spans="1:8" ht="12.75">
      <c r="A61" s="101"/>
      <c r="B61" s="5"/>
      <c r="C61" s="5"/>
      <c r="D61" s="5"/>
      <c r="E61" s="5"/>
      <c r="F61" s="5"/>
      <c r="G61" s="5"/>
      <c r="H61" s="5"/>
    </row>
    <row r="62" spans="1:8" ht="12.75">
      <c r="A62" s="101"/>
      <c r="B62" s="5"/>
      <c r="C62" s="5"/>
      <c r="D62" s="5"/>
      <c r="E62" s="5"/>
      <c r="F62" s="5"/>
      <c r="G62" s="5"/>
      <c r="H62" s="5"/>
    </row>
  </sheetData>
  <sheetProtection/>
  <printOptions/>
  <pageMargins left="0.4724409448818898" right="0.4330708661417323" top="0.984251968503937" bottom="0.984251968503937" header="0.5118110236220472" footer="0.5118110236220472"/>
  <pageSetup fitToHeight="5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zoomScale="92" zoomScaleNormal="92" zoomScalePageLayoutView="0" workbookViewId="0" topLeftCell="A1">
      <pane ySplit="4" topLeftCell="BM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28125" style="0" bestFit="1" customWidth="1"/>
    <col min="8" max="8" width="4.00390625" style="0" bestFit="1" customWidth="1"/>
    <col min="9" max="11" width="7.421875" style="0" customWidth="1"/>
    <col min="12" max="12" width="4.00390625" style="0" bestFit="1" customWidth="1"/>
    <col min="13" max="15" width="11.28125" style="0" customWidth="1"/>
    <col min="16" max="16" width="4.00390625" style="0" bestFit="1" customWidth="1"/>
    <col min="17" max="18" width="7.28125" style="0" customWidth="1"/>
  </cols>
  <sheetData>
    <row r="1" spans="1:18" s="99" customFormat="1" ht="19.5" customHeight="1">
      <c r="A1" s="114"/>
      <c r="B1" s="96" t="s">
        <v>9</v>
      </c>
      <c r="C1" s="97"/>
      <c r="D1" s="113" t="str">
        <f>'A class'!D1</f>
        <v>BERKSHIRE COUNTY Long Range Championship 2017</v>
      </c>
      <c r="E1" s="97"/>
      <c r="F1" s="97"/>
      <c r="G1" s="97"/>
      <c r="H1" s="97"/>
      <c r="I1" s="97"/>
      <c r="J1" s="97"/>
      <c r="K1" s="97"/>
      <c r="L1" s="97"/>
      <c r="M1" s="98"/>
      <c r="N1" s="98"/>
      <c r="O1" s="98"/>
      <c r="P1" s="97"/>
      <c r="Q1" s="97"/>
      <c r="R1" s="97"/>
    </row>
    <row r="2" spans="1:15" ht="12.75">
      <c r="A2" s="13"/>
      <c r="M2" s="1"/>
      <c r="N2" s="1"/>
      <c r="O2" s="1"/>
    </row>
    <row r="3" spans="1:17" ht="12.75">
      <c r="A3" s="13"/>
      <c r="C3" s="8"/>
      <c r="D3" s="51" t="s">
        <v>35</v>
      </c>
      <c r="E3" s="50"/>
      <c r="F3" s="48" t="s">
        <v>17</v>
      </c>
      <c r="G3" s="124"/>
      <c r="H3" s="9"/>
      <c r="I3" s="54" t="s">
        <v>33</v>
      </c>
      <c r="J3" s="45"/>
      <c r="K3" s="48" t="s">
        <v>17</v>
      </c>
      <c r="L3" s="9"/>
      <c r="M3" s="54" t="s">
        <v>34</v>
      </c>
      <c r="N3" s="45"/>
      <c r="O3" s="49" t="s">
        <v>19</v>
      </c>
      <c r="P3" s="1"/>
      <c r="Q3" s="14" t="s">
        <v>3</v>
      </c>
    </row>
    <row r="4" spans="1:18" ht="12.75">
      <c r="A4" s="6" t="s">
        <v>0</v>
      </c>
      <c r="B4" s="2" t="s">
        <v>1</v>
      </c>
      <c r="C4" s="2" t="s">
        <v>2</v>
      </c>
      <c r="D4" s="39" t="s">
        <v>62</v>
      </c>
      <c r="E4" s="39" t="s">
        <v>62</v>
      </c>
      <c r="F4" s="39" t="s">
        <v>62</v>
      </c>
      <c r="G4" s="188"/>
      <c r="H4" s="187"/>
      <c r="I4" s="39" t="s">
        <v>15</v>
      </c>
      <c r="J4" s="39" t="s">
        <v>15</v>
      </c>
      <c r="K4" s="39" t="s">
        <v>15</v>
      </c>
      <c r="L4" s="39"/>
      <c r="M4" s="39" t="s">
        <v>65</v>
      </c>
      <c r="N4" s="39" t="s">
        <v>66</v>
      </c>
      <c r="O4" s="46" t="s">
        <v>18</v>
      </c>
      <c r="Q4" s="6" t="s">
        <v>6</v>
      </c>
      <c r="R4" s="13" t="s">
        <v>11</v>
      </c>
    </row>
    <row r="5" spans="1:18" ht="12.75">
      <c r="A5" s="108">
        <v>1</v>
      </c>
      <c r="B5" s="41" t="s">
        <v>74</v>
      </c>
      <c r="C5" s="41" t="s">
        <v>70</v>
      </c>
      <c r="D5" s="193">
        <v>180</v>
      </c>
      <c r="E5" s="190">
        <v>186</v>
      </c>
      <c r="F5" s="40">
        <f aca="true" t="shared" si="0" ref="F5:F11">SUM(D5:E5)</f>
        <v>366</v>
      </c>
      <c r="G5" s="147"/>
      <c r="H5" s="89">
        <f>RANK(F5,$F$5:$F$12)</f>
        <v>6</v>
      </c>
      <c r="I5" s="190">
        <v>190</v>
      </c>
      <c r="J5" s="190">
        <v>182</v>
      </c>
      <c r="K5" s="40">
        <f aca="true" t="shared" si="1" ref="K5:K11">SUM(I5:J5)</f>
        <v>372</v>
      </c>
      <c r="L5" s="89">
        <f>RANK(K5,$K$5:$K$12)</f>
        <v>4</v>
      </c>
      <c r="M5" s="40">
        <f aca="true" t="shared" si="2" ref="M5:M11">E5</f>
        <v>186</v>
      </c>
      <c r="N5" s="40">
        <f aca="true" t="shared" si="3" ref="N5:N11">J5</f>
        <v>182</v>
      </c>
      <c r="O5" s="40">
        <f aca="true" t="shared" si="4" ref="O5:O11">SUM(M5,N5)</f>
        <v>368</v>
      </c>
      <c r="P5" s="89">
        <f>RANK(O5,$O$5:$O$12)</f>
        <v>5</v>
      </c>
      <c r="Q5" s="40">
        <f aca="true" t="shared" si="5" ref="Q5:Q11">SUM(F5,K5)</f>
        <v>738</v>
      </c>
      <c r="R5" s="118">
        <f>RANK(Q5,$Q$5:$Q$12)</f>
        <v>5</v>
      </c>
    </row>
    <row r="6" spans="1:18" ht="12.75">
      <c r="A6" s="108">
        <v>2</v>
      </c>
      <c r="B6" s="41" t="s">
        <v>75</v>
      </c>
      <c r="C6" s="41" t="s">
        <v>70</v>
      </c>
      <c r="D6" s="190">
        <v>184</v>
      </c>
      <c r="E6" s="190">
        <v>134</v>
      </c>
      <c r="F6" s="40">
        <f t="shared" si="0"/>
        <v>318</v>
      </c>
      <c r="G6" s="147"/>
      <c r="H6" s="89">
        <f>RANK(F6,$F$5:$F$12)</f>
        <v>7</v>
      </c>
      <c r="I6" s="190">
        <v>151</v>
      </c>
      <c r="J6" s="190">
        <v>182</v>
      </c>
      <c r="K6" s="40">
        <f t="shared" si="1"/>
        <v>333</v>
      </c>
      <c r="L6" s="89">
        <f>RANK(K6,$K$5:$K$12)</f>
        <v>7</v>
      </c>
      <c r="M6" s="40">
        <f t="shared" si="2"/>
        <v>134</v>
      </c>
      <c r="N6" s="40">
        <f t="shared" si="3"/>
        <v>182</v>
      </c>
      <c r="O6" s="40">
        <f t="shared" si="4"/>
        <v>316</v>
      </c>
      <c r="P6" s="89">
        <f>RANK(O6,$O$5:$O$12)</f>
        <v>7</v>
      </c>
      <c r="Q6" s="40">
        <f t="shared" si="5"/>
        <v>651</v>
      </c>
      <c r="R6" s="118">
        <f>RANK(Q6,$Q$5:$Q$12)</f>
        <v>7</v>
      </c>
    </row>
    <row r="7" spans="1:18" ht="12.75">
      <c r="A7" s="108">
        <v>3</v>
      </c>
      <c r="B7" s="41" t="s">
        <v>81</v>
      </c>
      <c r="C7" s="41" t="s">
        <v>77</v>
      </c>
      <c r="D7" s="193">
        <v>185</v>
      </c>
      <c r="E7" s="190">
        <v>192</v>
      </c>
      <c r="F7" s="40">
        <f t="shared" si="0"/>
        <v>377</v>
      </c>
      <c r="G7" s="147"/>
      <c r="H7" s="89">
        <f>RANK(F7,$F$5:$F$12)</f>
        <v>3</v>
      </c>
      <c r="I7" s="190">
        <v>186</v>
      </c>
      <c r="J7" s="190">
        <v>183</v>
      </c>
      <c r="K7" s="40">
        <f t="shared" si="1"/>
        <v>369</v>
      </c>
      <c r="L7" s="89">
        <f>RANK(K7,$K$5:$K$12)</f>
        <v>5</v>
      </c>
      <c r="M7" s="40">
        <f t="shared" si="2"/>
        <v>192</v>
      </c>
      <c r="N7" s="40">
        <f t="shared" si="3"/>
        <v>183</v>
      </c>
      <c r="O7" s="40">
        <f t="shared" si="4"/>
        <v>375</v>
      </c>
      <c r="P7" s="89">
        <v>4</v>
      </c>
      <c r="Q7" s="40">
        <f t="shared" si="5"/>
        <v>746</v>
      </c>
      <c r="R7" s="118">
        <f>RANK(Q7,$Q$5:$Q$12)</f>
        <v>4</v>
      </c>
    </row>
    <row r="8" spans="1:18" ht="12.75">
      <c r="A8" s="108">
        <v>4</v>
      </c>
      <c r="B8" s="41" t="s">
        <v>84</v>
      </c>
      <c r="C8" s="41" t="s">
        <v>83</v>
      </c>
      <c r="D8" s="193">
        <v>194</v>
      </c>
      <c r="E8" s="190">
        <v>189</v>
      </c>
      <c r="F8" s="40">
        <f t="shared" si="0"/>
        <v>383</v>
      </c>
      <c r="G8" s="147"/>
      <c r="H8" s="89">
        <f>RANK(F8,$F$5:$F$12)</f>
        <v>1</v>
      </c>
      <c r="I8" s="190">
        <v>186</v>
      </c>
      <c r="J8" s="190">
        <v>187</v>
      </c>
      <c r="K8" s="40">
        <f t="shared" si="1"/>
        <v>373</v>
      </c>
      <c r="L8" s="89">
        <f>RANK(K8,$K$5:$K$12)</f>
        <v>3</v>
      </c>
      <c r="M8" s="40">
        <f t="shared" si="2"/>
        <v>189</v>
      </c>
      <c r="N8" s="40">
        <f t="shared" si="3"/>
        <v>187</v>
      </c>
      <c r="O8" s="40">
        <f t="shared" si="4"/>
        <v>376</v>
      </c>
      <c r="P8" s="89">
        <f>RANK(O8,$O$5:$O$12)</f>
        <v>2</v>
      </c>
      <c r="Q8" s="40">
        <f t="shared" si="5"/>
        <v>756</v>
      </c>
      <c r="R8" s="118">
        <f>RANK(Q8,$Q$5:$Q$12)</f>
        <v>2</v>
      </c>
    </row>
    <row r="9" spans="1:18" ht="12.75">
      <c r="A9" s="108">
        <v>5</v>
      </c>
      <c r="B9" s="41" t="s">
        <v>89</v>
      </c>
      <c r="C9" s="41" t="s">
        <v>86</v>
      </c>
      <c r="D9" s="194">
        <v>189</v>
      </c>
      <c r="E9" s="192">
        <v>184</v>
      </c>
      <c r="F9" s="40">
        <f t="shared" si="0"/>
        <v>373</v>
      </c>
      <c r="G9" s="147"/>
      <c r="H9" s="89">
        <f>RANK(F9,$F$5:$F$12)</f>
        <v>4</v>
      </c>
      <c r="I9" s="192">
        <v>187</v>
      </c>
      <c r="J9" s="192">
        <v>191</v>
      </c>
      <c r="K9" s="40">
        <f t="shared" si="1"/>
        <v>378</v>
      </c>
      <c r="L9" s="89">
        <f>RANK(K9,$K$5:$K$12)</f>
        <v>2</v>
      </c>
      <c r="M9" s="40">
        <f t="shared" si="2"/>
        <v>184</v>
      </c>
      <c r="N9" s="40">
        <f t="shared" si="3"/>
        <v>191</v>
      </c>
      <c r="O9" s="40">
        <f t="shared" si="4"/>
        <v>375</v>
      </c>
      <c r="P9" s="89">
        <f>RANK(O9,$O$5:$O$12)</f>
        <v>3</v>
      </c>
      <c r="Q9" s="40">
        <f t="shared" si="5"/>
        <v>751</v>
      </c>
      <c r="R9" s="118">
        <f>RANK(Q9,$Q$5:$Q$12)</f>
        <v>3</v>
      </c>
    </row>
    <row r="10" spans="1:18" ht="12.75">
      <c r="A10" s="108">
        <v>6</v>
      </c>
      <c r="B10" s="41" t="s">
        <v>92</v>
      </c>
      <c r="C10" s="41" t="s">
        <v>77</v>
      </c>
      <c r="D10" s="193">
        <v>185</v>
      </c>
      <c r="E10" s="190">
        <v>186</v>
      </c>
      <c r="F10" s="40">
        <f t="shared" si="0"/>
        <v>371</v>
      </c>
      <c r="G10" s="147"/>
      <c r="H10" s="89">
        <f>RANK(F10,$F$5:$F$12)</f>
        <v>5</v>
      </c>
      <c r="I10" s="190">
        <v>186</v>
      </c>
      <c r="J10" s="190">
        <v>181</v>
      </c>
      <c r="K10" s="40">
        <f t="shared" si="1"/>
        <v>367</v>
      </c>
      <c r="L10" s="89">
        <f>RANK(K10,$K$5:$K$12)</f>
        <v>6</v>
      </c>
      <c r="M10" s="40">
        <f t="shared" si="2"/>
        <v>186</v>
      </c>
      <c r="N10" s="40">
        <f t="shared" si="3"/>
        <v>181</v>
      </c>
      <c r="O10" s="40">
        <f t="shared" si="4"/>
        <v>367</v>
      </c>
      <c r="P10" s="89">
        <f>RANK(O10,$O$5:$O$12)</f>
        <v>6</v>
      </c>
      <c r="Q10" s="40">
        <f t="shared" si="5"/>
        <v>738</v>
      </c>
      <c r="R10" s="118">
        <v>6</v>
      </c>
    </row>
    <row r="11" spans="1:18" ht="12.75">
      <c r="A11" s="108">
        <v>7</v>
      </c>
      <c r="B11" s="41" t="s">
        <v>94</v>
      </c>
      <c r="C11" s="41" t="s">
        <v>79</v>
      </c>
      <c r="D11" s="192">
        <v>191</v>
      </c>
      <c r="E11" s="192">
        <v>190</v>
      </c>
      <c r="F11" s="40">
        <f t="shared" si="0"/>
        <v>381</v>
      </c>
      <c r="G11" s="147"/>
      <c r="H11" s="89">
        <f>RANK(F11,$F$5:$F$12)</f>
        <v>2</v>
      </c>
      <c r="I11" s="192">
        <v>190</v>
      </c>
      <c r="J11" s="192">
        <v>191</v>
      </c>
      <c r="K11" s="40">
        <f t="shared" si="1"/>
        <v>381</v>
      </c>
      <c r="L11" s="89">
        <f>RANK(K11,$K$5:$K$12)</f>
        <v>1</v>
      </c>
      <c r="M11" s="119">
        <f t="shared" si="2"/>
        <v>190</v>
      </c>
      <c r="N11" s="119">
        <f t="shared" si="3"/>
        <v>191</v>
      </c>
      <c r="O11" s="119">
        <f t="shared" si="4"/>
        <v>381</v>
      </c>
      <c r="P11" s="89">
        <f>RANK(O11,$O$5:$O$12)</f>
        <v>1</v>
      </c>
      <c r="Q11" s="40">
        <f t="shared" si="5"/>
        <v>762</v>
      </c>
      <c r="R11" s="118">
        <f>RANK(Q11,$Q$5:$Q$12)</f>
        <v>1</v>
      </c>
    </row>
    <row r="12" spans="1:18" s="5" customFormat="1" ht="12.75">
      <c r="A12" s="115"/>
      <c r="E12" s="10"/>
      <c r="F12" s="147"/>
      <c r="G12" s="147"/>
      <c r="H12" s="115"/>
      <c r="I12" s="91"/>
      <c r="J12" s="91"/>
      <c r="K12" s="147"/>
      <c r="L12" s="115"/>
      <c r="M12" s="147"/>
      <c r="N12" s="147"/>
      <c r="O12" s="147"/>
      <c r="P12" s="115"/>
      <c r="Q12" s="147"/>
      <c r="R12" s="115"/>
    </row>
    <row r="13" ht="12.75">
      <c r="D13" s="5"/>
    </row>
  </sheetData>
  <sheetProtection/>
  <printOptions/>
  <pageMargins left="0.3937007874015748" right="0.4330708661417323" top="0.984251968503937" bottom="0.984251968503937" header="0.5118110236220472" footer="0.5118110236220472"/>
  <pageSetup fitToHeight="4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ht="19.5" customHeight="1">
      <c r="A1" s="114"/>
      <c r="B1" s="102" t="s">
        <v>46</v>
      </c>
      <c r="C1" s="97"/>
      <c r="D1" s="113" t="str">
        <f>'A class'!D1</f>
        <v>BERKSHIRE COUNTY Long Range Championship 2017</v>
      </c>
      <c r="E1" s="97"/>
      <c r="F1" s="97"/>
      <c r="G1" s="97"/>
      <c r="H1" s="97"/>
      <c r="I1" s="97"/>
      <c r="J1" s="97"/>
      <c r="K1" s="97"/>
      <c r="L1" s="98"/>
      <c r="M1" s="98"/>
      <c r="N1" s="9"/>
      <c r="O1" s="8"/>
      <c r="P1" s="8"/>
      <c r="Q1" s="106"/>
    </row>
    <row r="2" spans="1:14" ht="12.75" customHeight="1">
      <c r="A2" s="103"/>
      <c r="B2" s="97"/>
      <c r="C2" s="99"/>
      <c r="D2" s="99"/>
      <c r="E2" s="99"/>
      <c r="F2" s="99"/>
      <c r="G2" s="99"/>
      <c r="H2" s="99"/>
      <c r="I2" s="99"/>
      <c r="J2" s="99"/>
      <c r="K2" s="99"/>
      <c r="L2" s="104"/>
      <c r="M2" s="104"/>
      <c r="N2" s="1"/>
    </row>
    <row r="3" spans="1:16" ht="12.75" customHeight="1">
      <c r="A3" s="13"/>
      <c r="C3" s="8"/>
      <c r="D3" s="55" t="s">
        <v>32</v>
      </c>
      <c r="E3" s="53"/>
      <c r="F3" s="48" t="s">
        <v>17</v>
      </c>
      <c r="G3" s="9"/>
      <c r="H3" s="54" t="s">
        <v>33</v>
      </c>
      <c r="I3" s="45"/>
      <c r="J3" s="48" t="s">
        <v>17</v>
      </c>
      <c r="K3" s="9"/>
      <c r="L3" s="54" t="s">
        <v>36</v>
      </c>
      <c r="M3" s="45"/>
      <c r="N3" s="49" t="s">
        <v>19</v>
      </c>
      <c r="O3" s="1"/>
      <c r="P3" s="14" t="s">
        <v>37</v>
      </c>
    </row>
    <row r="4" spans="1:17" ht="12.75">
      <c r="A4" s="6" t="s">
        <v>0</v>
      </c>
      <c r="B4" s="2" t="s">
        <v>1</v>
      </c>
      <c r="C4" s="2" t="s">
        <v>2</v>
      </c>
      <c r="D4" s="39" t="s">
        <v>62</v>
      </c>
      <c r="E4" s="39" t="s">
        <v>62</v>
      </c>
      <c r="F4" s="39" t="s">
        <v>62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65</v>
      </c>
      <c r="M4" s="39" t="s">
        <v>66</v>
      </c>
      <c r="N4" s="46" t="s">
        <v>18</v>
      </c>
      <c r="P4" s="6" t="s">
        <v>6</v>
      </c>
      <c r="Q4" s="13" t="s">
        <v>11</v>
      </c>
    </row>
    <row r="5" spans="1:17" ht="12.75">
      <c r="A5" s="90">
        <v>1</v>
      </c>
      <c r="B5" s="93" t="s">
        <v>73</v>
      </c>
      <c r="C5" s="93" t="s">
        <v>70</v>
      </c>
      <c r="D5" s="192">
        <v>174</v>
      </c>
      <c r="E5" s="192">
        <v>180</v>
      </c>
      <c r="F5" s="119">
        <f>SUM(D5:E5)</f>
        <v>354</v>
      </c>
      <c r="G5" s="89">
        <f>RANK(F5,$F$5:$F$6)</f>
        <v>2</v>
      </c>
      <c r="H5" s="192">
        <v>190</v>
      </c>
      <c r="I5" s="192">
        <v>179</v>
      </c>
      <c r="J5" s="119">
        <f>SUM(H5:I5)</f>
        <v>369</v>
      </c>
      <c r="K5" s="89">
        <f>RANK(J5,$J$5:$J$6)</f>
        <v>2</v>
      </c>
      <c r="L5" s="119">
        <f>E5</f>
        <v>180</v>
      </c>
      <c r="M5" s="119">
        <f>I5</f>
        <v>179</v>
      </c>
      <c r="N5" s="119">
        <f>SUM(L5,M5)</f>
        <v>359</v>
      </c>
      <c r="O5" s="89">
        <f>RANK(N5,$N$5:$N$6)</f>
        <v>2</v>
      </c>
      <c r="P5" s="119">
        <f>SUM(F5,J5)</f>
        <v>723</v>
      </c>
      <c r="Q5" s="118">
        <f>RANK(P5,$P$5:$P$6)</f>
        <v>2</v>
      </c>
    </row>
    <row r="6" spans="1:17" ht="12.75">
      <c r="A6" s="90">
        <v>2</v>
      </c>
      <c r="B6" s="93" t="s">
        <v>78</v>
      </c>
      <c r="C6" s="93" t="s">
        <v>79</v>
      </c>
      <c r="D6" s="192">
        <v>191</v>
      </c>
      <c r="E6" s="192">
        <v>186</v>
      </c>
      <c r="F6" s="119">
        <f>SUM(D6:E6)</f>
        <v>377</v>
      </c>
      <c r="G6" s="89">
        <f>RANK(F6,$F$5:$F$6)</f>
        <v>1</v>
      </c>
      <c r="H6" s="192">
        <v>182</v>
      </c>
      <c r="I6" s="192">
        <v>190</v>
      </c>
      <c r="J6" s="119">
        <f>SUM(H6:I6)</f>
        <v>372</v>
      </c>
      <c r="K6" s="89">
        <f>RANK(J6,$J$5:$J$6)</f>
        <v>1</v>
      </c>
      <c r="L6" s="119">
        <f>E6</f>
        <v>186</v>
      </c>
      <c r="M6" s="119">
        <f>I6</f>
        <v>190</v>
      </c>
      <c r="N6" s="119">
        <f>SUM(L6,M6)</f>
        <v>376</v>
      </c>
      <c r="O6" s="89">
        <f>RANK(N6,$N$5:$N$6)</f>
        <v>1</v>
      </c>
      <c r="P6" s="119">
        <f>SUM(F6,J6)</f>
        <v>749</v>
      </c>
      <c r="Q6" s="118">
        <f>RANK(P6,$P$5:$P$6)</f>
        <v>1</v>
      </c>
    </row>
    <row r="7" spans="1:10" ht="12.75">
      <c r="A7" s="101"/>
      <c r="B7" s="5"/>
      <c r="C7" s="5"/>
      <c r="D7" s="4"/>
      <c r="E7" s="5"/>
      <c r="F7" s="5"/>
      <c r="G7" s="4"/>
      <c r="H7" s="5"/>
      <c r="I7" s="5"/>
      <c r="J7" s="7"/>
    </row>
    <row r="8" spans="1:10" ht="12.75">
      <c r="A8" s="101"/>
      <c r="B8" s="5"/>
      <c r="C8" s="5"/>
      <c r="D8" s="4"/>
      <c r="E8" s="5"/>
      <c r="F8" s="5"/>
      <c r="G8" s="4"/>
      <c r="H8" s="5"/>
      <c r="I8" s="5"/>
      <c r="J8" s="7"/>
    </row>
    <row r="9" spans="1:10" ht="12.75">
      <c r="A9" s="101"/>
      <c r="B9" s="5"/>
      <c r="C9" s="5"/>
      <c r="D9" s="4"/>
      <c r="E9" s="5"/>
      <c r="F9" s="5"/>
      <c r="G9" s="4"/>
      <c r="H9" s="5"/>
      <c r="I9" s="5"/>
      <c r="J9" s="7"/>
    </row>
    <row r="10" spans="1:12" ht="12.75">
      <c r="A10" s="101"/>
      <c r="B10" s="92" t="s">
        <v>41</v>
      </c>
      <c r="C10" s="5"/>
      <c r="D10" s="4"/>
      <c r="E10" s="4"/>
      <c r="F10" s="5"/>
      <c r="G10" s="4"/>
      <c r="H10" s="5"/>
      <c r="I10" s="5"/>
      <c r="J10" s="7"/>
      <c r="K10" s="1"/>
      <c r="L10" s="92" t="s">
        <v>45</v>
      </c>
    </row>
    <row r="11" spans="1:12" ht="12.75">
      <c r="A11" s="13"/>
      <c r="C11" s="5"/>
      <c r="D11" s="5"/>
      <c r="E11" s="10"/>
      <c r="F11" s="10"/>
      <c r="G11" s="5"/>
      <c r="H11" s="5"/>
      <c r="I11" s="5"/>
      <c r="L11" s="91"/>
    </row>
    <row r="12" spans="1:15" ht="12.75">
      <c r="A12" s="49"/>
      <c r="B12" s="123" t="s">
        <v>60</v>
      </c>
      <c r="C12" s="123" t="s">
        <v>68</v>
      </c>
      <c r="D12" s="2">
        <v>296</v>
      </c>
      <c r="E12" s="4"/>
      <c r="F12" s="10"/>
      <c r="K12" s="49"/>
      <c r="L12" s="41"/>
      <c r="M12" s="93"/>
      <c r="N12" s="4"/>
      <c r="O12" s="4"/>
    </row>
    <row r="13" spans="1:15" ht="12.75">
      <c r="A13" s="49"/>
      <c r="B13" s="123" t="s">
        <v>61</v>
      </c>
      <c r="C13" s="123" t="s">
        <v>68</v>
      </c>
      <c r="D13" s="2">
        <v>343</v>
      </c>
      <c r="E13" s="2">
        <f>SUM(D12:D13)</f>
        <v>639</v>
      </c>
      <c r="F13" s="101">
        <f>RANK(E13,$E$13:$E$28)</f>
        <v>1</v>
      </c>
      <c r="K13" s="49"/>
      <c r="L13" s="41"/>
      <c r="M13" s="93"/>
      <c r="N13" s="4"/>
      <c r="O13" s="4"/>
    </row>
    <row r="14" spans="1:15" ht="12.75">
      <c r="A14" s="120"/>
      <c r="B14" s="5"/>
      <c r="C14" s="5"/>
      <c r="D14" s="4"/>
      <c r="E14" s="4"/>
      <c r="F14" s="10"/>
      <c r="K14" s="49"/>
      <c r="L14" s="41"/>
      <c r="M14" s="93"/>
      <c r="N14" s="2">
        <f>SUM(M12:M14)</f>
        <v>0</v>
      </c>
      <c r="O14" s="13">
        <f>RANK(N14,$N$14:$N$22)</f>
        <v>1</v>
      </c>
    </row>
    <row r="15" spans="1:14" ht="12.75">
      <c r="A15" s="49"/>
      <c r="B15" s="41"/>
      <c r="C15" s="41"/>
      <c r="D15" s="2"/>
      <c r="E15" s="4"/>
      <c r="F15" s="10"/>
      <c r="K15" s="132"/>
      <c r="L15" s="5"/>
      <c r="M15" s="4"/>
      <c r="N15" s="4"/>
    </row>
    <row r="16" spans="1:14" ht="12.75">
      <c r="A16" s="49"/>
      <c r="B16" s="41"/>
      <c r="C16" s="41"/>
      <c r="D16" s="40"/>
      <c r="E16" s="2">
        <f>SUM(D15:D16)</f>
        <v>0</v>
      </c>
      <c r="F16" s="13">
        <f>RANK(E16,$E$13:$E$28)</f>
        <v>2</v>
      </c>
      <c r="H16" s="5"/>
      <c r="K16" s="49"/>
      <c r="L16" s="93"/>
      <c r="M16" s="2"/>
      <c r="N16" s="4"/>
    </row>
    <row r="17" spans="1:14" ht="12.75">
      <c r="A17" s="115"/>
      <c r="B17" s="5"/>
      <c r="C17" s="12"/>
      <c r="D17" s="4"/>
      <c r="E17" s="4"/>
      <c r="F17" s="10"/>
      <c r="H17" s="5"/>
      <c r="K17" s="49"/>
      <c r="L17" s="42"/>
      <c r="M17" s="2"/>
      <c r="N17" s="4"/>
    </row>
    <row r="18" spans="1:15" ht="12.75">
      <c r="A18" s="49"/>
      <c r="B18" s="93"/>
      <c r="C18" s="41"/>
      <c r="D18" s="2"/>
      <c r="E18" s="4"/>
      <c r="F18" s="10"/>
      <c r="K18" s="49"/>
      <c r="L18" s="41"/>
      <c r="M18" s="2"/>
      <c r="N18" s="2">
        <f>SUM(M16:M18)</f>
        <v>0</v>
      </c>
      <c r="O18" s="13">
        <f>RANK(N18,$N$14:$N$22)</f>
        <v>1</v>
      </c>
    </row>
    <row r="19" spans="1:14" ht="12.75">
      <c r="A19" s="49"/>
      <c r="B19" s="93"/>
      <c r="C19" s="93"/>
      <c r="D19" s="2"/>
      <c r="E19" s="2">
        <f>SUM(D18:D19)</f>
        <v>0</v>
      </c>
      <c r="F19" s="13">
        <f>RANK(E19,$E$13:$E$28)</f>
        <v>2</v>
      </c>
      <c r="K19" s="145"/>
      <c r="M19" s="1"/>
      <c r="N19" s="1"/>
    </row>
    <row r="20" spans="1:14" ht="12.75">
      <c r="A20" s="120"/>
      <c r="B20" s="5"/>
      <c r="C20" s="5"/>
      <c r="D20" s="4"/>
      <c r="E20" s="4"/>
      <c r="K20" s="49"/>
      <c r="L20" s="3"/>
      <c r="M20" s="2"/>
      <c r="N20" s="4"/>
    </row>
    <row r="21" spans="1:14" ht="12.75">
      <c r="A21" s="49"/>
      <c r="B21" s="41"/>
      <c r="C21" s="41"/>
      <c r="D21" s="2"/>
      <c r="E21" s="4"/>
      <c r="K21" s="49"/>
      <c r="L21" s="3"/>
      <c r="M21" s="2"/>
      <c r="N21" s="4"/>
    </row>
    <row r="22" spans="1:15" ht="12.75">
      <c r="A22" s="49"/>
      <c r="B22" s="41"/>
      <c r="C22" s="41"/>
      <c r="D22" s="2"/>
      <c r="E22" s="2">
        <f>SUM(D21:D22)</f>
        <v>0</v>
      </c>
      <c r="F22" s="13">
        <f>RANK(E22,$E$13:$E$28)</f>
        <v>2</v>
      </c>
      <c r="K22" s="49"/>
      <c r="L22" s="3"/>
      <c r="M22" s="2"/>
      <c r="N22" s="2">
        <f>SUM(M20:M22)</f>
        <v>0</v>
      </c>
      <c r="O22" s="13">
        <f>RANK(N22,$N$14:$N$22)</f>
        <v>1</v>
      </c>
    </row>
    <row r="23" spans="1:13" ht="12.75">
      <c r="A23" s="145"/>
      <c r="M23" s="1"/>
    </row>
    <row r="24" spans="1:13" ht="12.75">
      <c r="A24" s="49"/>
      <c r="B24" s="41"/>
      <c r="C24" s="41"/>
      <c r="D24" s="2"/>
      <c r="E24" s="4"/>
      <c r="M24" s="1"/>
    </row>
    <row r="25" spans="1:6" ht="12.75">
      <c r="A25" s="49"/>
      <c r="B25" s="41"/>
      <c r="C25" s="41"/>
      <c r="D25" s="2"/>
      <c r="E25" s="2">
        <f>SUM(D24:D25)</f>
        <v>0</v>
      </c>
      <c r="F25" s="13">
        <f>RANK(E25,$E$13:$E$28)</f>
        <v>2</v>
      </c>
    </row>
    <row r="26" spans="1:5" ht="12.75">
      <c r="A26" s="120"/>
      <c r="B26" s="5"/>
      <c r="C26" s="5"/>
      <c r="D26" s="4"/>
      <c r="E26" s="4"/>
    </row>
    <row r="27" spans="1:5" ht="12.75">
      <c r="A27" s="49"/>
      <c r="B27" s="41"/>
      <c r="C27" s="41"/>
      <c r="D27" s="2"/>
      <c r="E27" s="4"/>
    </row>
    <row r="28" spans="1:6" ht="12.75">
      <c r="A28" s="49"/>
      <c r="B28" s="41"/>
      <c r="C28" s="41"/>
      <c r="D28" s="2"/>
      <c r="E28" s="2">
        <f>SUM(D27:D28)</f>
        <v>0</v>
      </c>
      <c r="F28" s="13">
        <f>RANK(E28,$E$13:$E$28)</f>
        <v>2</v>
      </c>
    </row>
    <row r="35" ht="12.75">
      <c r="C35" s="8"/>
    </row>
    <row r="41" spans="1:5" ht="12.75">
      <c r="A41" s="101"/>
      <c r="B41" s="5"/>
      <c r="C41" s="5"/>
      <c r="D41" s="5"/>
      <c r="E41" s="5"/>
    </row>
    <row r="42" ht="12.75">
      <c r="A42" s="13"/>
    </row>
  </sheetData>
  <sheetProtection/>
  <printOptions/>
  <pageMargins left="0.3937007874015748" right="0.4330708661417323" top="0.984251968503937" bottom="0.984251968503937" header="0.5118110236220472" footer="0.5118110236220472"/>
  <pageSetup fitToHeight="3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1"/>
  <sheetViews>
    <sheetView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s="99" customFormat="1" ht="19.5" customHeight="1">
      <c r="A1" s="114"/>
      <c r="B1" s="105" t="s">
        <v>10</v>
      </c>
      <c r="C1" s="97"/>
      <c r="D1" s="113" t="str">
        <f>'A class'!D1</f>
        <v>BERKSHIRE COUNTY Long Range Championship 2017</v>
      </c>
      <c r="E1" s="97"/>
      <c r="F1" s="97"/>
      <c r="G1" s="97"/>
      <c r="H1" s="97"/>
      <c r="I1" s="97"/>
      <c r="J1" s="97"/>
      <c r="K1" s="97"/>
      <c r="L1" s="98"/>
      <c r="M1" s="98"/>
      <c r="N1" s="98"/>
      <c r="O1" s="97"/>
      <c r="P1" s="97"/>
      <c r="Q1" s="97"/>
    </row>
    <row r="2" spans="1:14" ht="12.75">
      <c r="A2" s="13"/>
      <c r="L2" s="1"/>
      <c r="M2" s="1"/>
      <c r="N2" s="1"/>
    </row>
    <row r="3" spans="1:16" ht="12.75">
      <c r="A3" s="13"/>
      <c r="C3" s="8"/>
      <c r="D3" s="52" t="s">
        <v>38</v>
      </c>
      <c r="E3" s="53"/>
      <c r="F3" s="48" t="s">
        <v>17</v>
      </c>
      <c r="G3" s="9"/>
      <c r="H3" s="54" t="s">
        <v>39</v>
      </c>
      <c r="I3" s="45"/>
      <c r="J3" s="48" t="s">
        <v>17</v>
      </c>
      <c r="K3" s="9"/>
      <c r="L3" s="54" t="s">
        <v>40</v>
      </c>
      <c r="M3" s="45"/>
      <c r="N3" s="49" t="s">
        <v>19</v>
      </c>
      <c r="O3" s="1"/>
      <c r="P3" s="14" t="s">
        <v>37</v>
      </c>
    </row>
    <row r="4" spans="1:26" ht="12.75">
      <c r="A4" s="6" t="s">
        <v>0</v>
      </c>
      <c r="B4" s="2" t="s">
        <v>1</v>
      </c>
      <c r="C4" s="2" t="s">
        <v>2</v>
      </c>
      <c r="D4" s="39" t="s">
        <v>62</v>
      </c>
      <c r="E4" s="39" t="s">
        <v>62</v>
      </c>
      <c r="F4" s="39" t="s">
        <v>62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65</v>
      </c>
      <c r="M4" s="39" t="s">
        <v>66</v>
      </c>
      <c r="N4" s="46" t="s">
        <v>18</v>
      </c>
      <c r="P4" s="6" t="s">
        <v>6</v>
      </c>
      <c r="Q4" s="120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09">
        <v>1</v>
      </c>
      <c r="B5" s="93" t="s">
        <v>60</v>
      </c>
      <c r="C5" s="93" t="s">
        <v>68</v>
      </c>
      <c r="D5" s="195">
        <v>148</v>
      </c>
      <c r="E5" s="195">
        <v>129</v>
      </c>
      <c r="F5" s="40">
        <f aca="true" t="shared" si="0" ref="F5:F10">SUM(D5:E5)</f>
        <v>277</v>
      </c>
      <c r="G5" s="89">
        <f>RANK(F5,$F$5:$F$10)</f>
        <v>4</v>
      </c>
      <c r="H5" s="195">
        <v>163</v>
      </c>
      <c r="I5" s="195">
        <v>167</v>
      </c>
      <c r="J5" s="40">
        <f aca="true" t="shared" si="1" ref="J5:J10">SUM(H5:I5)</f>
        <v>330</v>
      </c>
      <c r="K5" s="89">
        <f>RANK(J5,$J$5:$J$10)</f>
        <v>3</v>
      </c>
      <c r="L5" s="40">
        <f aca="true" t="shared" si="2" ref="L5:L10">E5</f>
        <v>129</v>
      </c>
      <c r="M5" s="40">
        <f aca="true" t="shared" si="3" ref="M5:M10">I5</f>
        <v>167</v>
      </c>
      <c r="N5" s="40">
        <f aca="true" t="shared" si="4" ref="N5:N10">SUM(L5,M5)</f>
        <v>296</v>
      </c>
      <c r="O5" s="89">
        <f>RANK(N5,$N$5:$N$10)</f>
        <v>5</v>
      </c>
      <c r="P5" s="176">
        <f aca="true" t="shared" si="5" ref="P5:P10">SUM(F5,J5)</f>
        <v>607</v>
      </c>
      <c r="Q5" s="121">
        <f>RANK(P5,$P$5:$P$10)</f>
        <v>4</v>
      </c>
      <c r="R5" s="8"/>
    </row>
    <row r="6" spans="1:18" ht="12.75">
      <c r="A6" s="109">
        <v>2</v>
      </c>
      <c r="B6" s="93" t="s">
        <v>61</v>
      </c>
      <c r="C6" s="93" t="s">
        <v>68</v>
      </c>
      <c r="D6" s="190">
        <v>172</v>
      </c>
      <c r="E6" s="190">
        <v>167</v>
      </c>
      <c r="F6" s="40">
        <f t="shared" si="0"/>
        <v>339</v>
      </c>
      <c r="G6" s="89">
        <f>RANK(F6,$F$5:$F$10)</f>
        <v>2</v>
      </c>
      <c r="H6" s="190">
        <v>141</v>
      </c>
      <c r="I6" s="190">
        <v>176</v>
      </c>
      <c r="J6" s="40">
        <f t="shared" si="1"/>
        <v>317</v>
      </c>
      <c r="K6" s="89">
        <f>RANK(J6,$J$5:$J$10)</f>
        <v>5</v>
      </c>
      <c r="L6" s="40">
        <f t="shared" si="2"/>
        <v>167</v>
      </c>
      <c r="M6" s="40">
        <f t="shared" si="3"/>
        <v>176</v>
      </c>
      <c r="N6" s="40">
        <f t="shared" si="4"/>
        <v>343</v>
      </c>
      <c r="O6" s="89">
        <f>RANK(N6,$N$5:$N$10)</f>
        <v>3</v>
      </c>
      <c r="P6" s="40">
        <f t="shared" si="5"/>
        <v>656</v>
      </c>
      <c r="Q6" s="121">
        <f>RANK(P6,$P$5:$P$10)</f>
        <v>3</v>
      </c>
      <c r="R6" s="8"/>
    </row>
    <row r="7" spans="1:18" ht="12.75">
      <c r="A7" s="109">
        <v>3</v>
      </c>
      <c r="B7" s="93" t="s">
        <v>71</v>
      </c>
      <c r="C7" s="93" t="s">
        <v>70</v>
      </c>
      <c r="D7" s="190">
        <v>130</v>
      </c>
      <c r="E7" s="190">
        <v>144</v>
      </c>
      <c r="F7" s="40">
        <f t="shared" si="0"/>
        <v>274</v>
      </c>
      <c r="G7" s="89">
        <f>RANK(F7,$F$5:$F$10)</f>
        <v>5</v>
      </c>
      <c r="H7" s="190">
        <v>167</v>
      </c>
      <c r="I7" s="190">
        <v>158</v>
      </c>
      <c r="J7" s="40">
        <f t="shared" si="1"/>
        <v>325</v>
      </c>
      <c r="K7" s="89">
        <f>RANK(J7,$J$5:$J$10)</f>
        <v>4</v>
      </c>
      <c r="L7" s="40">
        <f t="shared" si="2"/>
        <v>144</v>
      </c>
      <c r="M7" s="40">
        <f t="shared" si="3"/>
        <v>158</v>
      </c>
      <c r="N7" s="40">
        <f t="shared" si="4"/>
        <v>302</v>
      </c>
      <c r="O7" s="89">
        <f>RANK(N7,$N$5:$N$10)</f>
        <v>4</v>
      </c>
      <c r="P7" s="40">
        <f t="shared" si="5"/>
        <v>599</v>
      </c>
      <c r="Q7" s="121">
        <f>RANK(P7,$P$5:$P$10)</f>
        <v>5</v>
      </c>
      <c r="R7" s="8"/>
    </row>
    <row r="8" spans="1:18" ht="12.75">
      <c r="A8" s="109">
        <v>4</v>
      </c>
      <c r="B8" s="93" t="s">
        <v>72</v>
      </c>
      <c r="C8" s="93" t="s">
        <v>70</v>
      </c>
      <c r="D8" s="196"/>
      <c r="E8" s="196"/>
      <c r="F8" s="40">
        <f t="shared" si="0"/>
        <v>0</v>
      </c>
      <c r="G8" s="89">
        <f>RANK(F8,$F$5:$F$10)</f>
        <v>6</v>
      </c>
      <c r="H8" s="196"/>
      <c r="I8" s="196"/>
      <c r="J8" s="40">
        <f t="shared" si="1"/>
        <v>0</v>
      </c>
      <c r="K8" s="89">
        <f>RANK(J8,$J$5:$J$10)</f>
        <v>6</v>
      </c>
      <c r="L8" s="40">
        <f t="shared" si="2"/>
        <v>0</v>
      </c>
      <c r="M8" s="40">
        <f t="shared" si="3"/>
        <v>0</v>
      </c>
      <c r="N8" s="40">
        <f t="shared" si="4"/>
        <v>0</v>
      </c>
      <c r="O8" s="89">
        <f>RANK(N8,$N$5:$N$10)</f>
        <v>6</v>
      </c>
      <c r="P8" s="40">
        <f t="shared" si="5"/>
        <v>0</v>
      </c>
      <c r="Q8" s="121">
        <f>RANK(P8,$P$5:$P$10)</f>
        <v>6</v>
      </c>
      <c r="R8" s="8"/>
    </row>
    <row r="9" spans="1:18" ht="12.75">
      <c r="A9" s="109">
        <v>5</v>
      </c>
      <c r="B9" s="93" t="s">
        <v>90</v>
      </c>
      <c r="C9" s="93" t="s">
        <v>86</v>
      </c>
      <c r="D9" s="190">
        <v>170</v>
      </c>
      <c r="E9" s="190">
        <v>184</v>
      </c>
      <c r="F9" s="40">
        <f t="shared" si="0"/>
        <v>354</v>
      </c>
      <c r="G9" s="89">
        <f>RANK(F9,$F$5:$F$10)</f>
        <v>1</v>
      </c>
      <c r="H9" s="190">
        <v>176</v>
      </c>
      <c r="I9" s="190">
        <v>165</v>
      </c>
      <c r="J9" s="40">
        <f t="shared" si="1"/>
        <v>341</v>
      </c>
      <c r="K9" s="89">
        <f>RANK(J9,$J$5:$J$10)</f>
        <v>2</v>
      </c>
      <c r="L9" s="40">
        <f t="shared" si="2"/>
        <v>184</v>
      </c>
      <c r="M9" s="40">
        <f t="shared" si="3"/>
        <v>165</v>
      </c>
      <c r="N9" s="40">
        <f t="shared" si="4"/>
        <v>349</v>
      </c>
      <c r="O9" s="89">
        <f>RANK(N9,$N$5:$N$10)</f>
        <v>2</v>
      </c>
      <c r="P9" s="40">
        <f t="shared" si="5"/>
        <v>695</v>
      </c>
      <c r="Q9" s="121">
        <f>RANK(P9,$P$5:$P$10)</f>
        <v>1</v>
      </c>
      <c r="R9" s="8"/>
    </row>
    <row r="10" spans="1:42" s="148" customFormat="1" ht="13.5" thickBot="1">
      <c r="A10" s="110">
        <v>6</v>
      </c>
      <c r="B10" s="93" t="s">
        <v>96</v>
      </c>
      <c r="C10" s="93" t="s">
        <v>77</v>
      </c>
      <c r="D10" s="195">
        <v>159</v>
      </c>
      <c r="E10" s="195">
        <v>174</v>
      </c>
      <c r="F10" s="40">
        <f t="shared" si="0"/>
        <v>333</v>
      </c>
      <c r="G10" s="89">
        <f>RANK(F10,$F$5:$F$10)</f>
        <v>3</v>
      </c>
      <c r="H10" s="190">
        <v>167</v>
      </c>
      <c r="I10" s="190">
        <v>180</v>
      </c>
      <c r="J10" s="40">
        <f t="shared" si="1"/>
        <v>347</v>
      </c>
      <c r="K10" s="89">
        <f>RANK(J10,$J$5:$J$10)</f>
        <v>1</v>
      </c>
      <c r="L10" s="119">
        <f t="shared" si="2"/>
        <v>174</v>
      </c>
      <c r="M10" s="119">
        <f t="shared" si="3"/>
        <v>180</v>
      </c>
      <c r="N10" s="119">
        <f t="shared" si="4"/>
        <v>354</v>
      </c>
      <c r="O10" s="89">
        <f>RANK(N10,$N$5:$N$10)</f>
        <v>1</v>
      </c>
      <c r="P10" s="43">
        <f t="shared" si="5"/>
        <v>680</v>
      </c>
      <c r="Q10" s="121">
        <f>RANK(P10,$P$5:$P$10)</f>
        <v>2</v>
      </c>
      <c r="R10" s="157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7:18" ht="12.75">
      <c r="Q11" s="106"/>
      <c r="R11" s="8"/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"/>
  <sheetViews>
    <sheetView tabSelected="1" zoomScale="95" zoomScaleNormal="95" zoomScalePageLayoutView="0" workbookViewId="0" topLeftCell="A1">
      <pane ySplit="4" topLeftCell="BM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4.28125" style="47" customWidth="1"/>
    <col min="2" max="3" width="17.7109375" style="0" customWidth="1"/>
    <col min="4" max="6" width="6.7109375" style="0" customWidth="1"/>
    <col min="7" max="7" width="4.00390625" style="0" bestFit="1" customWidth="1"/>
    <col min="8" max="10" width="7.421875" style="0" customWidth="1"/>
    <col min="11" max="11" width="4.00390625" style="0" bestFit="1" customWidth="1"/>
    <col min="12" max="14" width="11.28125" style="0" customWidth="1"/>
    <col min="15" max="15" width="4.00390625" style="0" bestFit="1" customWidth="1"/>
    <col min="16" max="16" width="7.28125" style="0" customWidth="1"/>
    <col min="17" max="17" width="7.28125" style="81" customWidth="1"/>
  </cols>
  <sheetData>
    <row r="1" spans="1:17" s="99" customFormat="1" ht="19.5" customHeight="1">
      <c r="A1" s="114"/>
      <c r="B1" s="105" t="s">
        <v>63</v>
      </c>
      <c r="C1" s="97"/>
      <c r="D1" s="113" t="str">
        <f>'A class'!D1</f>
        <v>BERKSHIRE COUNTY Long Range Championship 2017</v>
      </c>
      <c r="E1" s="97"/>
      <c r="F1" s="97"/>
      <c r="G1" s="97"/>
      <c r="H1" s="97"/>
      <c r="I1" s="97"/>
      <c r="J1" s="97"/>
      <c r="K1" s="97"/>
      <c r="L1" s="98"/>
      <c r="M1" s="98"/>
      <c r="N1" s="98"/>
      <c r="O1" s="97"/>
      <c r="P1" s="97"/>
      <c r="Q1" s="97"/>
    </row>
    <row r="2" spans="1:14" ht="12.75">
      <c r="A2" s="13"/>
      <c r="L2" s="1"/>
      <c r="M2" s="1"/>
      <c r="N2" s="1"/>
    </row>
    <row r="3" spans="1:16" ht="12.75">
      <c r="A3" s="13"/>
      <c r="C3" s="8"/>
      <c r="D3" s="52" t="s">
        <v>38</v>
      </c>
      <c r="E3" s="53"/>
      <c r="F3" s="48" t="s">
        <v>17</v>
      </c>
      <c r="G3" s="9"/>
      <c r="H3" s="54" t="s">
        <v>39</v>
      </c>
      <c r="I3" s="45"/>
      <c r="J3" s="48" t="s">
        <v>17</v>
      </c>
      <c r="K3" s="9"/>
      <c r="L3" s="54" t="s">
        <v>40</v>
      </c>
      <c r="M3" s="45"/>
      <c r="N3" s="49" t="s">
        <v>19</v>
      </c>
      <c r="O3" s="1"/>
      <c r="P3" s="14" t="s">
        <v>37</v>
      </c>
    </row>
    <row r="4" spans="1:26" ht="12.75">
      <c r="A4" s="6" t="s">
        <v>0</v>
      </c>
      <c r="B4" s="2" t="s">
        <v>1</v>
      </c>
      <c r="C4" s="2" t="s">
        <v>2</v>
      </c>
      <c r="D4" s="39" t="s">
        <v>62</v>
      </c>
      <c r="E4" s="39" t="s">
        <v>62</v>
      </c>
      <c r="F4" s="39" t="s">
        <v>62</v>
      </c>
      <c r="G4" s="39"/>
      <c r="H4" s="39" t="s">
        <v>15</v>
      </c>
      <c r="I4" s="39" t="s">
        <v>15</v>
      </c>
      <c r="J4" s="39" t="s">
        <v>15</v>
      </c>
      <c r="K4" s="39"/>
      <c r="L4" s="39" t="s">
        <v>65</v>
      </c>
      <c r="M4" s="39" t="s">
        <v>66</v>
      </c>
      <c r="N4" s="46" t="s">
        <v>18</v>
      </c>
      <c r="P4" s="6" t="s">
        <v>6</v>
      </c>
      <c r="Q4" s="120" t="s">
        <v>11</v>
      </c>
      <c r="R4" s="12"/>
      <c r="S4" s="5"/>
      <c r="T4" s="5"/>
      <c r="U4" s="5"/>
      <c r="V4" s="5"/>
      <c r="W4" s="5"/>
      <c r="X4" s="5"/>
      <c r="Y4" s="5"/>
      <c r="Z4" s="5"/>
    </row>
    <row r="5" spans="1:18" ht="12.75">
      <c r="A5" s="109">
        <v>1</v>
      </c>
      <c r="B5" s="93" t="s">
        <v>97</v>
      </c>
      <c r="C5" s="93" t="s">
        <v>77</v>
      </c>
      <c r="D5" s="195">
        <v>188</v>
      </c>
      <c r="E5" s="195">
        <v>189</v>
      </c>
      <c r="F5" s="40">
        <f>SUM(D5:E5)</f>
        <v>377</v>
      </c>
      <c r="G5" s="89">
        <f>RANK(F5,$F$5:$F$6)</f>
        <v>1</v>
      </c>
      <c r="H5" s="190">
        <v>190</v>
      </c>
      <c r="I5" s="190">
        <v>189</v>
      </c>
      <c r="J5" s="40">
        <f>SUM(H5:I5)</f>
        <v>379</v>
      </c>
      <c r="K5" s="89">
        <f>RANK(J5,$J$5:$J$6)</f>
        <v>1</v>
      </c>
      <c r="L5" s="40">
        <f>E5</f>
        <v>189</v>
      </c>
      <c r="M5" s="40">
        <f>I5</f>
        <v>189</v>
      </c>
      <c r="N5" s="40">
        <f>SUM(L5,M5)</f>
        <v>378</v>
      </c>
      <c r="O5" s="89">
        <f>RANK(N5,$N$5:$N$6)</f>
        <v>1</v>
      </c>
      <c r="P5" s="176">
        <f>SUM(F5,J5)</f>
        <v>756</v>
      </c>
      <c r="Q5" s="121">
        <f>RANK(P5,$P$5:$P$6)</f>
        <v>1</v>
      </c>
      <c r="R5" s="8"/>
    </row>
    <row r="6" spans="1:18" ht="12.75">
      <c r="A6" s="109">
        <v>2</v>
      </c>
      <c r="B6" s="93" t="s">
        <v>98</v>
      </c>
      <c r="C6" s="93" t="s">
        <v>77</v>
      </c>
      <c r="D6" s="195">
        <v>186</v>
      </c>
      <c r="E6" s="195">
        <v>189</v>
      </c>
      <c r="F6" s="40">
        <f>SUM(D6:E6)</f>
        <v>375</v>
      </c>
      <c r="G6" s="89">
        <f>RANK(F6,$F$5:$F$6)</f>
        <v>2</v>
      </c>
      <c r="H6" s="190">
        <v>183</v>
      </c>
      <c r="I6" s="190">
        <v>186</v>
      </c>
      <c r="J6" s="40">
        <f>SUM(H6:I6)</f>
        <v>369</v>
      </c>
      <c r="K6" s="89">
        <f>RANK(J6,$J$5:$J$6)</f>
        <v>2</v>
      </c>
      <c r="L6" s="40">
        <f>E6</f>
        <v>189</v>
      </c>
      <c r="M6" s="40">
        <f>I6</f>
        <v>186</v>
      </c>
      <c r="N6" s="40">
        <f>SUM(L6,M6)</f>
        <v>375</v>
      </c>
      <c r="O6" s="89">
        <f>RANK(N6,$N$5:$N$6)</f>
        <v>2</v>
      </c>
      <c r="P6" s="40">
        <f>SUM(F6,J6)</f>
        <v>744</v>
      </c>
      <c r="Q6" s="121">
        <f>RANK(P6,$P$5:$P$6)</f>
        <v>2</v>
      </c>
      <c r="R6" s="8"/>
    </row>
    <row r="7" spans="17:18" ht="12.75">
      <c r="Q7" s="106"/>
      <c r="R7" s="8"/>
    </row>
  </sheetData>
  <sheetProtection/>
  <printOptions/>
  <pageMargins left="0.4330708661417323" right="0.4330708661417323" top="0.984251968503937" bottom="0.984251968503937" header="0.5118110236220472" footer="0.5118110236220472"/>
  <pageSetup fitToHeight="3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 Installed User</dc:creator>
  <cp:keywords/>
  <dc:description/>
  <cp:lastModifiedBy>Ian MacDonald</cp:lastModifiedBy>
  <cp:lastPrinted>2017-06-06T15:48:52Z</cp:lastPrinted>
  <dcterms:created xsi:type="dcterms:W3CDTF">2003-03-20T21:12:41Z</dcterms:created>
  <dcterms:modified xsi:type="dcterms:W3CDTF">2017-06-06T20:28:13Z</dcterms:modified>
  <cp:category/>
  <cp:version/>
  <cp:contentType/>
  <cp:contentStatus/>
</cp:coreProperties>
</file>